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96" windowWidth="22692" windowHeight="9204"/>
  </bookViews>
  <sheets>
    <sheet name="valeurs_mensuelles" sheetId="1" r:id="rId1"/>
    <sheet name="Graph" sheetId="2" r:id="rId2"/>
    <sheet name="AnomInsee" sheetId="3" r:id="rId3"/>
  </sheets>
  <calcPr calcId="144525"/>
</workbook>
</file>

<file path=xl/calcChain.xml><?xml version="1.0" encoding="utf-8"?>
<calcChain xmlns="http://schemas.openxmlformats.org/spreadsheetml/2006/main">
  <c r="N243" i="1" l="1"/>
  <c r="M243" i="1"/>
  <c r="N242" i="1"/>
  <c r="M242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146" i="1"/>
  <c r="K243" i="1"/>
  <c r="J243" i="1"/>
  <c r="F242" i="1"/>
  <c r="C242" i="1"/>
  <c r="K242" i="1"/>
  <c r="J24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" i="1"/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" i="1"/>
  <c r="H2" i="1" s="1"/>
  <c r="E15" i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" i="1"/>
  <c r="E2" i="1" s="1"/>
</calcChain>
</file>

<file path=xl/sharedStrings.xml><?xml version="1.0" encoding="utf-8"?>
<sst xmlns="http://schemas.openxmlformats.org/spreadsheetml/2006/main" count="257" uniqueCount="255">
  <si>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</si>
  <si>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</si>
  <si>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</si>
  <si>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</si>
  <si>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</si>
  <si>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</si>
  <si>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</si>
  <si>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</si>
  <si>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</si>
  <si>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</si>
  <si>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</si>
  <si>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</si>
  <si>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</si>
  <si>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</si>
  <si>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</si>
  <si>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</si>
  <si>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</si>
  <si>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</si>
  <si>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</si>
  <si>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</si>
  <si>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</si>
  <si>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</si>
  <si>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</si>
  <si>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</si>
  <si>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</si>
  <si>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</si>
  <si>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</si>
  <si>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</si>
  <si>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</si>
  <si>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</si>
  <si>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</si>
  <si>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</si>
  <si>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</si>
  <si>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</si>
  <si>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</si>
  <si>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</si>
  <si>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</si>
  <si>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</si>
  <si>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</si>
  <si>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</si>
  <si>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</si>
  <si>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</si>
  <si>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</si>
  <si>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</si>
  <si>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</si>
  <si>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</si>
  <si>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</si>
  <si>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</si>
  <si>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</si>
  <si>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</si>
  <si>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</si>
  <si>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</si>
  <si>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</si>
  <si>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</si>
  <si>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</si>
  <si>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</si>
  <si>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</si>
  <si>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</si>
  <si>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</si>
  <si>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</si>
  <si>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</si>
  <si>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</si>
  <si>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</si>
  <si>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</si>
  <si>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</si>
  <si>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</si>
  <si>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</si>
  <si>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</si>
  <si>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</si>
  <si>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</si>
  <si>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</si>
  <si>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</si>
  <si>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</si>
  <si>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</si>
  <si>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</si>
  <si>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</si>
  <si>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</si>
  <si>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</si>
  <si>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</si>
  <si>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</si>
  <si>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</si>
  <si>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</si>
  <si>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</si>
  <si>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</si>
  <si>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</si>
  <si>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</si>
  <si>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</si>
  <si>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</si>
  <si>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</si>
  <si>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</si>
  <si>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</si>
  <si>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</si>
  <si>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</si>
  <si>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</si>
  <si>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</si>
  <si>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</si>
  <si>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</si>
  <si>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</si>
  <si>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</si>
  <si>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</si>
  <si>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</si>
  <si>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</si>
  <si>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</si>
  <si>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</si>
  <si>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</si>
  <si>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</si>
  <si>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</si>
  <si>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</si>
  <si>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</si>
  <si>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</si>
  <si>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</si>
  <si>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</si>
  <si>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</si>
  <si>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</si>
  <si>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</si>
  <si>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</si>
  <si>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</si>
  <si>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</si>
  <si>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</si>
  <si>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</si>
  <si>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</si>
  <si>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</si>
  <si>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</si>
  <si>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</si>
  <si>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</si>
  <si>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</si>
  <si>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</si>
  <si>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</si>
  <si>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</si>
  <si>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</si>
  <si>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</si>
  <si>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</si>
  <si>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</si>
  <si>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</si>
  <si>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</si>
  <si>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</si>
  <si>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</si>
  <si>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</si>
  <si>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</si>
  <si>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</si>
  <si>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</si>
  <si>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</si>
  <si>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</si>
  <si>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</si>
  <si>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</si>
  <si>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</si>
  <si>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</si>
  <si>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</si>
  <si>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</si>
  <si>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</si>
  <si>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</si>
  <si>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</si>
  <si>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</si>
  <si>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</si>
  <si>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</si>
  <si>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</si>
  <si>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</si>
  <si>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</si>
  <si>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</si>
  <si>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</si>
  <si>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</si>
  <si>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</si>
  <si>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</si>
  <si>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</si>
  <si>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</si>
  <si>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</si>
  <si>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</si>
  <si>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</si>
  <si>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</si>
  <si>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</si>
  <si>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</si>
  <si>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</si>
  <si>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</si>
  <si>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</si>
  <si>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</si>
  <si>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</si>
  <si>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</si>
  <si>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</si>
  <si>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</si>
  <si>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</si>
  <si>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</si>
  <si>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</si>
  <si>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</si>
  <si>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</si>
  <si>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</si>
  <si>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</si>
  <si>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</si>
  <si>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</si>
  <si>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</si>
  <si>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</si>
  <si>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</si>
  <si>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</si>
  <si>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</si>
  <si>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</si>
  <si>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</si>
  <si>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</si>
  <si>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</si>
  <si>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</si>
  <si>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</si>
  <si>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</si>
  <si>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</si>
  <si>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</si>
  <si>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</si>
  <si>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</si>
  <si>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</si>
  <si>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</si>
  <si>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</si>
  <si>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</si>
  <si>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</si>
  <si>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</si>
  <si>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</si>
  <si>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</si>
  <si>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</si>
  <si>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</si>
  <si>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</si>
  <si>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</si>
  <si>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</si>
  <si>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</si>
  <si>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</si>
  <si>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</si>
  <si>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</si>
  <si>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</si>
  <si>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</si>
  <si>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</si>
  <si>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</si>
  <si>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</si>
  <si>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</si>
  <si>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</si>
  <si>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</si>
  <si>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</si>
  <si>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</si>
  <si>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</si>
  <si>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</si>
  <si>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</si>
  <si>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</si>
  <si>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</si>
  <si>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</si>
  <si>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</si>
  <si>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</si>
  <si>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</si>
  <si>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Mois</t>
  </si>
  <si>
    <t>Insee</t>
  </si>
  <si>
    <t>%</t>
  </si>
  <si>
    <t>ErCode 9 correspond aux lieudeces vide</t>
  </si>
  <si>
    <t>Avec EC9</t>
  </si>
  <si>
    <t>Sans EC9</t>
  </si>
  <si>
    <t>Diff</t>
  </si>
  <si>
    <t>Validation par rapport à InseeShort</t>
  </si>
  <si>
    <t>EA1</t>
  </si>
  <si>
    <t>EA2</t>
  </si>
  <si>
    <t>EA1-S</t>
  </si>
  <si>
    <t>EA2-S</t>
  </si>
  <si>
    <t>EC9REP</t>
  </si>
  <si>
    <t>EC9 Rep correspond à la distribution des EC9</t>
  </si>
  <si>
    <t>Dans le temps (en jaune sur le graphique).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</si>
</sst>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/>
    <xf numFmtId="10" fontId="0" fillId="0" borderId="0" xfId="0" applyNumberFormat="1"/>
    <xf numFmtId="10" fontId="0" fillId="0" borderId="0" xfId="0" applyNumberFormat="1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vertical="center" wrapText="1"/>
    </xf>
    <xf numFmtId="10" fontId="0" fillId="0" borderId="10" xfId="0" applyNumberFormat="1" applyBorder="1"/>
    <xf numFmtId="0" fontId="16" fillId="35" borderId="0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0" fillId="0" borderId="0" xfId="0" applyNumberFormat="1" applyBorder="1"/>
    <xf numFmtId="10" fontId="0" fillId="37" borderId="0" xfId="0" applyNumberFormat="1" applyFill="1" applyAlignment="1">
      <alignment vertical="center" wrapText="1"/>
    </xf>
    <xf numFmtId="10" fontId="0" fillId="37" borderId="0" xfId="0" applyNumberFormat="1" applyFill="1" applyBorder="1" applyAlignment="1">
      <alignment vertical="center" wrapText="1"/>
    </xf>
    <xf numFmtId="0" fontId="16" fillId="38" borderId="0" xfId="0" applyFont="1" applyFill="1" applyBorder="1" applyAlignment="1">
      <alignment horizontal="center"/>
    </xf>
    <xf numFmtId="1" fontId="0" fillId="0" borderId="0" xfId="0" applyNumberFormat="1"/>
    <xf numFmtId="3" fontId="0" fillId="0" borderId="0" xfId="0" applyNumberFormat="1" applyFill="1" applyBorder="1"/>
    <xf numFmtId="0" fontId="16" fillId="34" borderId="0" xfId="0" applyFont="1" applyFill="1" applyBorder="1" applyAlignment="1">
      <alignment horizontal="center"/>
    </xf>
    <xf numFmtId="1" fontId="0" fillId="0" borderId="10" xfId="0" applyNumberFormat="1" applyBorder="1"/>
    <xf numFmtId="164" fontId="0" fillId="0" borderId="0" xfId="0" applyNumberFormat="1" applyFill="1" applyBorder="1"/>
    <xf numFmtId="0" fontId="0" fillId="39" borderId="0" xfId="0" applyFill="1"/>
    <xf numFmtId="3" fontId="0" fillId="39" borderId="0" xfId="0" applyNumberFormat="1" applyFill="1"/>
    <xf numFmtId="3" fontId="0" fillId="39" borderId="0" xfId="0" applyNumberFormat="1" applyFill="1" applyAlignment="1">
      <alignment vertical="center" wrapText="1"/>
    </xf>
    <xf numFmtId="0" fontId="0" fillId="39" borderId="0" xfId="0" applyFill="1" applyAlignment="1">
      <alignment vertical="center" wrapText="1"/>
    </xf>
    <xf numFmtId="10" fontId="0" fillId="39" borderId="0" xfId="0" applyNumberFormat="1" applyFill="1" applyAlignment="1">
      <alignment vertical="center" wrapText="1"/>
    </xf>
    <xf numFmtId="10" fontId="0" fillId="39" borderId="0" xfId="0" applyNumberFormat="1" applyFill="1"/>
    <xf numFmtId="1" fontId="0" fillId="39" borderId="0" xfId="0" applyNumberFormat="1" applyFill="1"/>
    <xf numFmtId="164" fontId="0" fillId="36" borderId="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E9E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Comparaison</a:t>
            </a:r>
            <a:r>
              <a:rPr lang="fr-BE" baseline="0"/>
              <a:t> InseeShort vs Séries fines Insee (idBank 000436394)</a:t>
            </a:r>
          </a:p>
        </c:rich>
      </c:tx>
      <c:layout>
        <c:manualLayout>
          <c:xMode val="edge"/>
          <c:yMode val="edge"/>
          <c:x val="7.4126510048312916E-2"/>
          <c:y val="5.2655677655677656E-2"/>
        </c:manualLayout>
      </c:layout>
      <c:overlay val="1"/>
    </c:title>
    <c:autoTitleDeleted val="0"/>
    <c:plotArea>
      <c:layout/>
      <c:areaChart>
        <c:grouping val="standard"/>
        <c:varyColors val="0"/>
        <c:ser>
          <c:idx val="2"/>
          <c:order val="2"/>
          <c:tx>
            <c:v>EC9</c:v>
          </c:tx>
          <c:spPr>
            <a:solidFill>
              <a:srgbClr val="FFFF99"/>
            </a:solidFill>
          </c:spPr>
          <c:val>
            <c:numRef>
              <c:f>valeurs_mensuelles!$P$2:$P$241</c:f>
              <c:numCache>
                <c:formatCode>General</c:formatCode>
                <c:ptCount val="240"/>
                <c:pt idx="72">
                  <c:v>7</c:v>
                </c:pt>
                <c:pt idx="73">
                  <c:v>3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9</c:v>
                </c:pt>
                <c:pt idx="78">
                  <c:v>2</c:v>
                </c:pt>
                <c:pt idx="79">
                  <c:v>9</c:v>
                </c:pt>
                <c:pt idx="80">
                  <c:v>8</c:v>
                </c:pt>
                <c:pt idx="81">
                  <c:v>10</c:v>
                </c:pt>
                <c:pt idx="82">
                  <c:v>11</c:v>
                </c:pt>
                <c:pt idx="83">
                  <c:v>11</c:v>
                </c:pt>
                <c:pt idx="84">
                  <c:v>18</c:v>
                </c:pt>
                <c:pt idx="85">
                  <c:v>7</c:v>
                </c:pt>
                <c:pt idx="86">
                  <c:v>13</c:v>
                </c:pt>
                <c:pt idx="87">
                  <c:v>10</c:v>
                </c:pt>
                <c:pt idx="88">
                  <c:v>8</c:v>
                </c:pt>
                <c:pt idx="89">
                  <c:v>12</c:v>
                </c:pt>
                <c:pt idx="90">
                  <c:v>16</c:v>
                </c:pt>
                <c:pt idx="91">
                  <c:v>22</c:v>
                </c:pt>
                <c:pt idx="92">
                  <c:v>21</c:v>
                </c:pt>
                <c:pt idx="93">
                  <c:v>18</c:v>
                </c:pt>
                <c:pt idx="94">
                  <c:v>12</c:v>
                </c:pt>
                <c:pt idx="95">
                  <c:v>21</c:v>
                </c:pt>
                <c:pt idx="96">
                  <c:v>17</c:v>
                </c:pt>
                <c:pt idx="97">
                  <c:v>19</c:v>
                </c:pt>
                <c:pt idx="98">
                  <c:v>16</c:v>
                </c:pt>
                <c:pt idx="99">
                  <c:v>22</c:v>
                </c:pt>
                <c:pt idx="100">
                  <c:v>17</c:v>
                </c:pt>
                <c:pt idx="101">
                  <c:v>27</c:v>
                </c:pt>
                <c:pt idx="102">
                  <c:v>23</c:v>
                </c:pt>
                <c:pt idx="103">
                  <c:v>21</c:v>
                </c:pt>
                <c:pt idx="104">
                  <c:v>24</c:v>
                </c:pt>
                <c:pt idx="105">
                  <c:v>19</c:v>
                </c:pt>
                <c:pt idx="106">
                  <c:v>21</c:v>
                </c:pt>
                <c:pt idx="107">
                  <c:v>30</c:v>
                </c:pt>
                <c:pt idx="108">
                  <c:v>26</c:v>
                </c:pt>
                <c:pt idx="109">
                  <c:v>22</c:v>
                </c:pt>
                <c:pt idx="110">
                  <c:v>18</c:v>
                </c:pt>
                <c:pt idx="111">
                  <c:v>30</c:v>
                </c:pt>
                <c:pt idx="112">
                  <c:v>36</c:v>
                </c:pt>
                <c:pt idx="113">
                  <c:v>33</c:v>
                </c:pt>
                <c:pt idx="114">
                  <c:v>35</c:v>
                </c:pt>
                <c:pt idx="115">
                  <c:v>29</c:v>
                </c:pt>
                <c:pt idx="116">
                  <c:v>39</c:v>
                </c:pt>
                <c:pt idx="117">
                  <c:v>33</c:v>
                </c:pt>
                <c:pt idx="118">
                  <c:v>52</c:v>
                </c:pt>
                <c:pt idx="119">
                  <c:v>55</c:v>
                </c:pt>
                <c:pt idx="120">
                  <c:v>59</c:v>
                </c:pt>
                <c:pt idx="121">
                  <c:v>67</c:v>
                </c:pt>
                <c:pt idx="122">
                  <c:v>81</c:v>
                </c:pt>
                <c:pt idx="123">
                  <c:v>81</c:v>
                </c:pt>
                <c:pt idx="124">
                  <c:v>124</c:v>
                </c:pt>
                <c:pt idx="125">
                  <c:v>175</c:v>
                </c:pt>
                <c:pt idx="126">
                  <c:v>271</c:v>
                </c:pt>
                <c:pt idx="127">
                  <c:v>341</c:v>
                </c:pt>
                <c:pt idx="128">
                  <c:v>328</c:v>
                </c:pt>
                <c:pt idx="129">
                  <c:v>349</c:v>
                </c:pt>
                <c:pt idx="130">
                  <c:v>297</c:v>
                </c:pt>
                <c:pt idx="131">
                  <c:v>333</c:v>
                </c:pt>
                <c:pt idx="132">
                  <c:v>404</c:v>
                </c:pt>
                <c:pt idx="133">
                  <c:v>351</c:v>
                </c:pt>
                <c:pt idx="134">
                  <c:v>367</c:v>
                </c:pt>
                <c:pt idx="135">
                  <c:v>369</c:v>
                </c:pt>
                <c:pt idx="136">
                  <c:v>371</c:v>
                </c:pt>
                <c:pt idx="137">
                  <c:v>342</c:v>
                </c:pt>
                <c:pt idx="138">
                  <c:v>372</c:v>
                </c:pt>
                <c:pt idx="139">
                  <c:v>293</c:v>
                </c:pt>
                <c:pt idx="140">
                  <c:v>306</c:v>
                </c:pt>
                <c:pt idx="141">
                  <c:v>218</c:v>
                </c:pt>
                <c:pt idx="142">
                  <c:v>142</c:v>
                </c:pt>
                <c:pt idx="143">
                  <c:v>55</c:v>
                </c:pt>
                <c:pt idx="144">
                  <c:v>65</c:v>
                </c:pt>
                <c:pt idx="145">
                  <c:v>75</c:v>
                </c:pt>
                <c:pt idx="146">
                  <c:v>80</c:v>
                </c:pt>
                <c:pt idx="147">
                  <c:v>67</c:v>
                </c:pt>
                <c:pt idx="148">
                  <c:v>83</c:v>
                </c:pt>
                <c:pt idx="149">
                  <c:v>78</c:v>
                </c:pt>
                <c:pt idx="150">
                  <c:v>83</c:v>
                </c:pt>
                <c:pt idx="151">
                  <c:v>68</c:v>
                </c:pt>
                <c:pt idx="152">
                  <c:v>94</c:v>
                </c:pt>
                <c:pt idx="153">
                  <c:v>76</c:v>
                </c:pt>
                <c:pt idx="154">
                  <c:v>86</c:v>
                </c:pt>
                <c:pt idx="155">
                  <c:v>78</c:v>
                </c:pt>
                <c:pt idx="156">
                  <c:v>63</c:v>
                </c:pt>
                <c:pt idx="157">
                  <c:v>70</c:v>
                </c:pt>
                <c:pt idx="158">
                  <c:v>95</c:v>
                </c:pt>
                <c:pt idx="159">
                  <c:v>79</c:v>
                </c:pt>
                <c:pt idx="160">
                  <c:v>87</c:v>
                </c:pt>
                <c:pt idx="161">
                  <c:v>73</c:v>
                </c:pt>
                <c:pt idx="162">
                  <c:v>99</c:v>
                </c:pt>
                <c:pt idx="163">
                  <c:v>89</c:v>
                </c:pt>
                <c:pt idx="164">
                  <c:v>85</c:v>
                </c:pt>
                <c:pt idx="165">
                  <c:v>85</c:v>
                </c:pt>
                <c:pt idx="166">
                  <c:v>69</c:v>
                </c:pt>
                <c:pt idx="167">
                  <c:v>89</c:v>
                </c:pt>
                <c:pt idx="168">
                  <c:v>94</c:v>
                </c:pt>
                <c:pt idx="169">
                  <c:v>88</c:v>
                </c:pt>
                <c:pt idx="170">
                  <c:v>77</c:v>
                </c:pt>
                <c:pt idx="171">
                  <c:v>58</c:v>
                </c:pt>
                <c:pt idx="172">
                  <c:v>84</c:v>
                </c:pt>
                <c:pt idx="173">
                  <c:v>85</c:v>
                </c:pt>
                <c:pt idx="174">
                  <c:v>70</c:v>
                </c:pt>
                <c:pt idx="175">
                  <c:v>85</c:v>
                </c:pt>
                <c:pt idx="176">
                  <c:v>66</c:v>
                </c:pt>
                <c:pt idx="177">
                  <c:v>51</c:v>
                </c:pt>
                <c:pt idx="178">
                  <c:v>44</c:v>
                </c:pt>
                <c:pt idx="179">
                  <c:v>36</c:v>
                </c:pt>
                <c:pt idx="180">
                  <c:v>25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20640"/>
        <c:axId val="91919104"/>
      </c:areaChart>
      <c:lineChart>
        <c:grouping val="standard"/>
        <c:varyColors val="0"/>
        <c:ser>
          <c:idx val="0"/>
          <c:order val="0"/>
          <c:tx>
            <c:v>Avec EC9</c:v>
          </c:tx>
          <c:marker>
            <c:symbol val="none"/>
          </c:marker>
          <c:cat>
            <c:strRef>
              <c:f>valeurs_mensuelles!$A$2:$A$241</c:f>
              <c:strCache>
                <c:ptCount val="240"/>
                <c:pt idx="0">
                  <c:v>2000-01</c:v>
                </c:pt>
                <c:pt idx="1">
                  <c:v>2000-02</c:v>
                </c:pt>
                <c:pt idx="2">
                  <c:v>2000-03</c:v>
                </c:pt>
                <c:pt idx="3">
                  <c:v>2000-04</c:v>
                </c:pt>
                <c:pt idx="4">
                  <c:v>2000-05</c:v>
                </c:pt>
                <c:pt idx="5">
                  <c:v>2000-06</c:v>
                </c:pt>
                <c:pt idx="6">
                  <c:v>2000-07</c:v>
                </c:pt>
                <c:pt idx="7">
                  <c:v>2000-08</c:v>
                </c:pt>
                <c:pt idx="8">
                  <c:v>2000-09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2001-01</c:v>
                </c:pt>
                <c:pt idx="13">
                  <c:v>2001-02</c:v>
                </c:pt>
                <c:pt idx="14">
                  <c:v>2001-03</c:v>
                </c:pt>
                <c:pt idx="15">
                  <c:v>2001-04</c:v>
                </c:pt>
                <c:pt idx="16">
                  <c:v>2001-05</c:v>
                </c:pt>
                <c:pt idx="17">
                  <c:v>2001-06</c:v>
                </c:pt>
                <c:pt idx="18">
                  <c:v>2001-07</c:v>
                </c:pt>
                <c:pt idx="19">
                  <c:v>2001-08</c:v>
                </c:pt>
                <c:pt idx="20">
                  <c:v>2001-09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2002-01</c:v>
                </c:pt>
                <c:pt idx="25">
                  <c:v>2002-02</c:v>
                </c:pt>
                <c:pt idx="26">
                  <c:v>2002-03</c:v>
                </c:pt>
                <c:pt idx="27">
                  <c:v>2002-04</c:v>
                </c:pt>
                <c:pt idx="28">
                  <c:v>2002-05</c:v>
                </c:pt>
                <c:pt idx="29">
                  <c:v>2002-06</c:v>
                </c:pt>
                <c:pt idx="30">
                  <c:v>2002-07</c:v>
                </c:pt>
                <c:pt idx="31">
                  <c:v>2002-08</c:v>
                </c:pt>
                <c:pt idx="32">
                  <c:v>2002-09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2003-01</c:v>
                </c:pt>
                <c:pt idx="37">
                  <c:v>2003-02</c:v>
                </c:pt>
                <c:pt idx="38">
                  <c:v>2003-03</c:v>
                </c:pt>
                <c:pt idx="39">
                  <c:v>2003-04</c:v>
                </c:pt>
                <c:pt idx="40">
                  <c:v>2003-05</c:v>
                </c:pt>
                <c:pt idx="41">
                  <c:v>2003-06</c:v>
                </c:pt>
                <c:pt idx="42">
                  <c:v>2003-07</c:v>
                </c:pt>
                <c:pt idx="43">
                  <c:v>2003-08</c:v>
                </c:pt>
                <c:pt idx="44">
                  <c:v>2003-09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2004-01</c:v>
                </c:pt>
                <c:pt idx="49">
                  <c:v>2004-02</c:v>
                </c:pt>
                <c:pt idx="50">
                  <c:v>2004-03</c:v>
                </c:pt>
                <c:pt idx="51">
                  <c:v>2004-04</c:v>
                </c:pt>
                <c:pt idx="52">
                  <c:v>2004-05</c:v>
                </c:pt>
                <c:pt idx="53">
                  <c:v>2004-06</c:v>
                </c:pt>
                <c:pt idx="54">
                  <c:v>2004-07</c:v>
                </c:pt>
                <c:pt idx="55">
                  <c:v>2004-08</c:v>
                </c:pt>
                <c:pt idx="56">
                  <c:v>2004-09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2005-01</c:v>
                </c:pt>
                <c:pt idx="61">
                  <c:v>2005-02</c:v>
                </c:pt>
                <c:pt idx="62">
                  <c:v>2005-03</c:v>
                </c:pt>
                <c:pt idx="63">
                  <c:v>2005-04</c:v>
                </c:pt>
                <c:pt idx="64">
                  <c:v>2005-05</c:v>
                </c:pt>
                <c:pt idx="65">
                  <c:v>2005-06</c:v>
                </c:pt>
                <c:pt idx="66">
                  <c:v>2005-07</c:v>
                </c:pt>
                <c:pt idx="67">
                  <c:v>2005-08</c:v>
                </c:pt>
                <c:pt idx="68">
                  <c:v>2005-09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2006-01</c:v>
                </c:pt>
                <c:pt idx="73">
                  <c:v>2006-02</c:v>
                </c:pt>
                <c:pt idx="74">
                  <c:v>2006-03</c:v>
                </c:pt>
                <c:pt idx="75">
                  <c:v>2006-04</c:v>
                </c:pt>
                <c:pt idx="76">
                  <c:v>2006-05</c:v>
                </c:pt>
                <c:pt idx="77">
                  <c:v>2006-06</c:v>
                </c:pt>
                <c:pt idx="78">
                  <c:v>2006-07</c:v>
                </c:pt>
                <c:pt idx="79">
                  <c:v>2006-08</c:v>
                </c:pt>
                <c:pt idx="80">
                  <c:v>2006-09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2007-01</c:v>
                </c:pt>
                <c:pt idx="85">
                  <c:v>2007-02</c:v>
                </c:pt>
                <c:pt idx="86">
                  <c:v>2007-03</c:v>
                </c:pt>
                <c:pt idx="87">
                  <c:v>2007-04</c:v>
                </c:pt>
                <c:pt idx="88">
                  <c:v>2007-05</c:v>
                </c:pt>
                <c:pt idx="89">
                  <c:v>2007-06</c:v>
                </c:pt>
                <c:pt idx="90">
                  <c:v>2007-07</c:v>
                </c:pt>
                <c:pt idx="91">
                  <c:v>2007-08</c:v>
                </c:pt>
                <c:pt idx="92">
                  <c:v>2007-09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2008-01</c:v>
                </c:pt>
                <c:pt idx="97">
                  <c:v>2008-02</c:v>
                </c:pt>
                <c:pt idx="98">
                  <c:v>2008-03</c:v>
                </c:pt>
                <c:pt idx="99">
                  <c:v>2008-04</c:v>
                </c:pt>
                <c:pt idx="100">
                  <c:v>2008-05</c:v>
                </c:pt>
                <c:pt idx="101">
                  <c:v>2008-06</c:v>
                </c:pt>
                <c:pt idx="102">
                  <c:v>2008-07</c:v>
                </c:pt>
                <c:pt idx="103">
                  <c:v>2008-08</c:v>
                </c:pt>
                <c:pt idx="104">
                  <c:v>2008-09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2009-01</c:v>
                </c:pt>
                <c:pt idx="109">
                  <c:v>2009-02</c:v>
                </c:pt>
                <c:pt idx="110">
                  <c:v>2009-03</c:v>
                </c:pt>
                <c:pt idx="111">
                  <c:v>2009-04</c:v>
                </c:pt>
                <c:pt idx="112">
                  <c:v>2009-05</c:v>
                </c:pt>
                <c:pt idx="113">
                  <c:v>2009-06</c:v>
                </c:pt>
                <c:pt idx="114">
                  <c:v>2009-07</c:v>
                </c:pt>
                <c:pt idx="115">
                  <c:v>2009-08</c:v>
                </c:pt>
                <c:pt idx="116">
                  <c:v>2009-09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2010-01</c:v>
                </c:pt>
                <c:pt idx="121">
                  <c:v>2010-02</c:v>
                </c:pt>
                <c:pt idx="122">
                  <c:v>2010-03</c:v>
                </c:pt>
                <c:pt idx="123">
                  <c:v>2010-04</c:v>
                </c:pt>
                <c:pt idx="124">
                  <c:v>2010-05</c:v>
                </c:pt>
                <c:pt idx="125">
                  <c:v>2010-06</c:v>
                </c:pt>
                <c:pt idx="126">
                  <c:v>2010-07</c:v>
                </c:pt>
                <c:pt idx="127">
                  <c:v>2010-08</c:v>
                </c:pt>
                <c:pt idx="128">
                  <c:v>2010-09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2011-01</c:v>
                </c:pt>
                <c:pt idx="133">
                  <c:v>2011-02</c:v>
                </c:pt>
                <c:pt idx="134">
                  <c:v>2011-03</c:v>
                </c:pt>
                <c:pt idx="135">
                  <c:v>2011-04</c:v>
                </c:pt>
                <c:pt idx="136">
                  <c:v>2011-05</c:v>
                </c:pt>
                <c:pt idx="137">
                  <c:v>2011-06</c:v>
                </c:pt>
                <c:pt idx="138">
                  <c:v>2011-07</c:v>
                </c:pt>
                <c:pt idx="139">
                  <c:v>2011-08</c:v>
                </c:pt>
                <c:pt idx="140">
                  <c:v>2011-09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2012-01</c:v>
                </c:pt>
                <c:pt idx="145">
                  <c:v>2012-02</c:v>
                </c:pt>
                <c:pt idx="146">
                  <c:v>2012-03</c:v>
                </c:pt>
                <c:pt idx="147">
                  <c:v>2012-04</c:v>
                </c:pt>
                <c:pt idx="148">
                  <c:v>2012-05</c:v>
                </c:pt>
                <c:pt idx="149">
                  <c:v>2012-06</c:v>
                </c:pt>
                <c:pt idx="150">
                  <c:v>2012-07</c:v>
                </c:pt>
                <c:pt idx="151">
                  <c:v>2012-08</c:v>
                </c:pt>
                <c:pt idx="152">
                  <c:v>2012-09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2013-01</c:v>
                </c:pt>
                <c:pt idx="157">
                  <c:v>2013-02</c:v>
                </c:pt>
                <c:pt idx="158">
                  <c:v>2013-03</c:v>
                </c:pt>
                <c:pt idx="159">
                  <c:v>2013-04</c:v>
                </c:pt>
                <c:pt idx="160">
                  <c:v>2013-05</c:v>
                </c:pt>
                <c:pt idx="161">
                  <c:v>2013-06</c:v>
                </c:pt>
                <c:pt idx="162">
                  <c:v>2013-07</c:v>
                </c:pt>
                <c:pt idx="163">
                  <c:v>2013-08</c:v>
                </c:pt>
                <c:pt idx="164">
                  <c:v>2013-09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2014-01</c:v>
                </c:pt>
                <c:pt idx="169">
                  <c:v>2014-02</c:v>
                </c:pt>
                <c:pt idx="170">
                  <c:v>2014-03</c:v>
                </c:pt>
                <c:pt idx="171">
                  <c:v>2014-04</c:v>
                </c:pt>
                <c:pt idx="172">
                  <c:v>2014-05</c:v>
                </c:pt>
                <c:pt idx="173">
                  <c:v>2014-06</c:v>
                </c:pt>
                <c:pt idx="174">
                  <c:v>2014-07</c:v>
                </c:pt>
                <c:pt idx="175">
                  <c:v>2014-08</c:v>
                </c:pt>
                <c:pt idx="176">
                  <c:v>2014-09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2015-01</c:v>
                </c:pt>
                <c:pt idx="181">
                  <c:v>2015-02</c:v>
                </c:pt>
                <c:pt idx="182">
                  <c:v>2015-03</c:v>
                </c:pt>
                <c:pt idx="183">
                  <c:v>2015-04</c:v>
                </c:pt>
                <c:pt idx="184">
                  <c:v>2015-05</c:v>
                </c:pt>
                <c:pt idx="185">
                  <c:v>2015-06</c:v>
                </c:pt>
                <c:pt idx="186">
                  <c:v>2015-07</c:v>
                </c:pt>
                <c:pt idx="187">
                  <c:v>2015-08</c:v>
                </c:pt>
                <c:pt idx="188">
                  <c:v>2015-09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2016-01</c:v>
                </c:pt>
                <c:pt idx="193">
                  <c:v>2016-02</c:v>
                </c:pt>
                <c:pt idx="194">
                  <c:v>2016-03</c:v>
                </c:pt>
                <c:pt idx="195">
                  <c:v>2016-04</c:v>
                </c:pt>
                <c:pt idx="196">
                  <c:v>2016-05</c:v>
                </c:pt>
                <c:pt idx="197">
                  <c:v>2016-06</c:v>
                </c:pt>
                <c:pt idx="198">
                  <c:v>2016-07</c:v>
                </c:pt>
                <c:pt idx="199">
                  <c:v>2016-08</c:v>
                </c:pt>
                <c:pt idx="200">
                  <c:v>2016-09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2017-01</c:v>
                </c:pt>
                <c:pt idx="205">
                  <c:v>2017-02</c:v>
                </c:pt>
                <c:pt idx="206">
                  <c:v>2017-03</c:v>
                </c:pt>
                <c:pt idx="207">
                  <c:v>2017-04</c:v>
                </c:pt>
                <c:pt idx="208">
                  <c:v>2017-05</c:v>
                </c:pt>
                <c:pt idx="209">
                  <c:v>2017-06</c:v>
                </c:pt>
                <c:pt idx="210">
                  <c:v>2017-07</c:v>
                </c:pt>
                <c:pt idx="211">
                  <c:v>2017-08</c:v>
                </c:pt>
                <c:pt idx="212">
                  <c:v>2017-09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2018-01</c:v>
                </c:pt>
                <c:pt idx="217">
                  <c:v>2018-02</c:v>
                </c:pt>
                <c:pt idx="218">
                  <c:v>2018-03</c:v>
                </c:pt>
                <c:pt idx="219">
                  <c:v>2018-04</c:v>
                </c:pt>
                <c:pt idx="220">
                  <c:v>2018-05</c:v>
                </c:pt>
                <c:pt idx="221">
                  <c:v>2018-06</c:v>
                </c:pt>
                <c:pt idx="222">
                  <c:v>2018-07</c:v>
                </c:pt>
                <c:pt idx="223">
                  <c:v>2018-08</c:v>
                </c:pt>
                <c:pt idx="224">
                  <c:v>2018-09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2019-01</c:v>
                </c:pt>
                <c:pt idx="229">
                  <c:v>2019-02</c:v>
                </c:pt>
                <c:pt idx="230">
                  <c:v>2019-03</c:v>
                </c:pt>
                <c:pt idx="231">
                  <c:v>2019-04</c:v>
                </c:pt>
                <c:pt idx="232">
                  <c:v>2019-05</c:v>
                </c:pt>
                <c:pt idx="233">
                  <c:v>2019-06</c:v>
                </c:pt>
                <c:pt idx="234">
                  <c:v>2019-07</c:v>
                </c:pt>
                <c:pt idx="235">
                  <c:v>2019-08</c:v>
                </c:pt>
                <c:pt idx="236">
                  <c:v>2019-09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</c:strCache>
            </c:strRef>
          </c:cat>
          <c:val>
            <c:numRef>
              <c:f>valeurs_mensuelles!$E$2:$E$241</c:f>
              <c:numCache>
                <c:formatCode>0.00%</c:formatCode>
                <c:ptCount val="240"/>
                <c:pt idx="0">
                  <c:v>1.4252023278304687E-3</c:v>
                </c:pt>
                <c:pt idx="1">
                  <c:v>5.8642427796510774E-4</c:v>
                </c:pt>
                <c:pt idx="2">
                  <c:v>2.6608718790190251E-4</c:v>
                </c:pt>
                <c:pt idx="3">
                  <c:v>1.6175160579492709E-3</c:v>
                </c:pt>
                <c:pt idx="4">
                  <c:v>2.0852308134796989E-3</c:v>
                </c:pt>
                <c:pt idx="5">
                  <c:v>1.3803983435219877E-3</c:v>
                </c:pt>
                <c:pt idx="6">
                  <c:v>6.2634000626340003E-4</c:v>
                </c:pt>
                <c:pt idx="7">
                  <c:v>1.627082422652873E-3</c:v>
                </c:pt>
                <c:pt idx="8">
                  <c:v>6.089052391221616E-4</c:v>
                </c:pt>
                <c:pt idx="9">
                  <c:v>1.6122716908123546E-4</c:v>
                </c:pt>
                <c:pt idx="10">
                  <c:v>1.0469255286973921E-3</c:v>
                </c:pt>
                <c:pt idx="11">
                  <c:v>1.797142105724555E-3</c:v>
                </c:pt>
                <c:pt idx="12">
                  <c:v>-8.8836843061640652E-4</c:v>
                </c:pt>
                <c:pt idx="13">
                  <c:v>1.0584997530167244E-3</c:v>
                </c:pt>
                <c:pt idx="14">
                  <c:v>3.6849977239719942E-4</c:v>
                </c:pt>
                <c:pt idx="15">
                  <c:v>1.880992797173923E-3</c:v>
                </c:pt>
                <c:pt idx="16">
                  <c:v>2.0356464308332579E-4</c:v>
                </c:pt>
                <c:pt idx="17">
                  <c:v>8.6029728050470778E-4</c:v>
                </c:pt>
                <c:pt idx="18">
                  <c:v>5.3203793661808925E-4</c:v>
                </c:pt>
                <c:pt idx="19">
                  <c:v>2.1167505527070889E-4</c:v>
                </c:pt>
                <c:pt idx="20">
                  <c:v>1.2447221340883021E-3</c:v>
                </c:pt>
                <c:pt idx="21">
                  <c:v>1.3910785495687656E-4</c:v>
                </c:pt>
                <c:pt idx="22">
                  <c:v>4.4860148487091493E-4</c:v>
                </c:pt>
                <c:pt idx="23">
                  <c:v>1.4341323499282934E-4</c:v>
                </c:pt>
                <c:pt idx="24">
                  <c:v>4.1320086951835149E-4</c:v>
                </c:pt>
                <c:pt idx="25">
                  <c:v>-1.2650221378874131E-3</c:v>
                </c:pt>
                <c:pt idx="26">
                  <c:v>1.1114673506465748E-3</c:v>
                </c:pt>
                <c:pt idx="27">
                  <c:v>7.0440137244654507E-4</c:v>
                </c:pt>
                <c:pt idx="28">
                  <c:v>8.377353221790426E-4</c:v>
                </c:pt>
                <c:pt idx="29">
                  <c:v>9.9686698946169173E-4</c:v>
                </c:pt>
                <c:pt idx="30">
                  <c:v>-9.4520191875989513E-5</c:v>
                </c:pt>
                <c:pt idx="31">
                  <c:v>3.7072736709423891E-4</c:v>
                </c:pt>
                <c:pt idx="32">
                  <c:v>-4.7120678537770943E-4</c:v>
                </c:pt>
                <c:pt idx="33">
                  <c:v>-1.5821711909228578E-4</c:v>
                </c:pt>
                <c:pt idx="34">
                  <c:v>-1.6216466663577817E-4</c:v>
                </c:pt>
                <c:pt idx="35">
                  <c:v>4.8706111558172036E-4</c:v>
                </c:pt>
                <c:pt idx="36">
                  <c:v>-5.3024351924587591E-4</c:v>
                </c:pt>
                <c:pt idx="37">
                  <c:v>6.7163677883000871E-4</c:v>
                </c:pt>
                <c:pt idx="38">
                  <c:v>-1.1234287894524874E-3</c:v>
                </c:pt>
                <c:pt idx="39">
                  <c:v>8.9930079363295039E-4</c:v>
                </c:pt>
                <c:pt idx="40">
                  <c:v>1.8635855385762206E-4</c:v>
                </c:pt>
                <c:pt idx="41">
                  <c:v>5.8679936156229458E-4</c:v>
                </c:pt>
                <c:pt idx="42">
                  <c:v>5.0274223034734919E-4</c:v>
                </c:pt>
                <c:pt idx="43">
                  <c:v>1.9451812555260832E-4</c:v>
                </c:pt>
                <c:pt idx="44">
                  <c:v>1.2883778593480322E-3</c:v>
                </c:pt>
                <c:pt idx="45">
                  <c:v>7.7650390535787699E-4</c:v>
                </c:pt>
                <c:pt idx="46">
                  <c:v>1.8200846339354779E-4</c:v>
                </c:pt>
                <c:pt idx="47">
                  <c:v>1.0123667546697898E-3</c:v>
                </c:pt>
                <c:pt idx="48">
                  <c:v>-1.3895229966055938E-4</c:v>
                </c:pt>
                <c:pt idx="49">
                  <c:v>6.9051236017124708E-5</c:v>
                </c:pt>
                <c:pt idx="50">
                  <c:v>-3.5561087280243592E-4</c:v>
                </c:pt>
                <c:pt idx="51">
                  <c:v>-1.1817480223808604E-3</c:v>
                </c:pt>
                <c:pt idx="52">
                  <c:v>2.4675230423107626E-3</c:v>
                </c:pt>
                <c:pt idx="53">
                  <c:v>8.9695292278516698E-4</c:v>
                </c:pt>
                <c:pt idx="54">
                  <c:v>6.5040650406504065E-4</c:v>
                </c:pt>
                <c:pt idx="55">
                  <c:v>-2.3023202271622625E-4</c:v>
                </c:pt>
                <c:pt idx="56">
                  <c:v>1.524390243902439E-4</c:v>
                </c:pt>
                <c:pt idx="57">
                  <c:v>-1.4064697609001407E-4</c:v>
                </c:pt>
                <c:pt idx="58">
                  <c:v>1.926318324103058E-4</c:v>
                </c:pt>
                <c:pt idx="59">
                  <c:v>4.3313481321061181E-4</c:v>
                </c:pt>
                <c:pt idx="60">
                  <c:v>-1.2866807786494003E-3</c:v>
                </c:pt>
                <c:pt idx="61">
                  <c:v>-8.3459184484540184E-4</c:v>
                </c:pt>
                <c:pt idx="62">
                  <c:v>-5.8051347353045828E-4</c:v>
                </c:pt>
                <c:pt idx="63">
                  <c:v>-1.2913640032284101E-3</c:v>
                </c:pt>
                <c:pt idx="64">
                  <c:v>-2.3095232484151487E-3</c:v>
                </c:pt>
                <c:pt idx="65">
                  <c:v>-7.614462566319513E-4</c:v>
                </c:pt>
                <c:pt idx="66">
                  <c:v>2.2624434389140272E-4</c:v>
                </c:pt>
                <c:pt idx="67">
                  <c:v>-1.5436068947774633E-4</c:v>
                </c:pt>
                <c:pt idx="68">
                  <c:v>-1.0263515767326097E-4</c:v>
                </c:pt>
                <c:pt idx="69">
                  <c:v>-5.4052783718361492E-4</c:v>
                </c:pt>
                <c:pt idx="70">
                  <c:v>2.3814626943868923E-5</c:v>
                </c:pt>
                <c:pt idx="71">
                  <c:v>8.7332523909940997E-4</c:v>
                </c:pt>
                <c:pt idx="72">
                  <c:v>8.7458813000854249E-4</c:v>
                </c:pt>
                <c:pt idx="73">
                  <c:v>3.9188566159520518E-4</c:v>
                </c:pt>
                <c:pt idx="74">
                  <c:v>-8.6977320663636951E-5</c:v>
                </c:pt>
                <c:pt idx="75">
                  <c:v>7.7063866679510646E-4</c:v>
                </c:pt>
                <c:pt idx="76">
                  <c:v>1.0586338810961672E-3</c:v>
                </c:pt>
                <c:pt idx="77">
                  <c:v>5.3953305866195802E-4</c:v>
                </c:pt>
                <c:pt idx="78">
                  <c:v>1.5283084404307051E-3</c:v>
                </c:pt>
                <c:pt idx="79">
                  <c:v>7.4708636318358401E-5</c:v>
                </c:pt>
                <c:pt idx="80">
                  <c:v>6.2028582770940854E-4</c:v>
                </c:pt>
                <c:pt idx="81">
                  <c:v>5.6470588235294113E-4</c:v>
                </c:pt>
                <c:pt idx="82">
                  <c:v>3.5533235419529064E-4</c:v>
                </c:pt>
                <c:pt idx="83">
                  <c:v>3.0662081955364767E-4</c:v>
                </c:pt>
                <c:pt idx="84">
                  <c:v>1.6251904520060944E-4</c:v>
                </c:pt>
                <c:pt idx="85">
                  <c:v>1.0400416016640667E-3</c:v>
                </c:pt>
                <c:pt idx="86">
                  <c:v>0</c:v>
                </c:pt>
                <c:pt idx="87">
                  <c:v>8.5021964007368572E-4</c:v>
                </c:pt>
                <c:pt idx="88">
                  <c:v>6.3241875851332945E-4</c:v>
                </c:pt>
                <c:pt idx="89">
                  <c:v>8.7858021437357229E-4</c:v>
                </c:pt>
                <c:pt idx="90">
                  <c:v>1.4086188372925868E-3</c:v>
                </c:pt>
                <c:pt idx="91">
                  <c:v>2.1226650684247326E-3</c:v>
                </c:pt>
                <c:pt idx="92">
                  <c:v>2.5175599808665444E-4</c:v>
                </c:pt>
                <c:pt idx="93">
                  <c:v>-1.1249100071994241E-4</c:v>
                </c:pt>
                <c:pt idx="94">
                  <c:v>5.611798244629509E-4</c:v>
                </c:pt>
                <c:pt idx="95">
                  <c:v>7.2579474524604444E-4</c:v>
                </c:pt>
                <c:pt idx="96">
                  <c:v>1.079788669931742E-3</c:v>
                </c:pt>
                <c:pt idx="97">
                  <c:v>7.8491224245067046E-4</c:v>
                </c:pt>
                <c:pt idx="98">
                  <c:v>1.1498168810152457E-3</c:v>
                </c:pt>
                <c:pt idx="99">
                  <c:v>1.7490750084090145E-3</c:v>
                </c:pt>
                <c:pt idx="100">
                  <c:v>1.7439021554630642E-3</c:v>
                </c:pt>
                <c:pt idx="101">
                  <c:v>1.1050266434201803E-3</c:v>
                </c:pt>
                <c:pt idx="102">
                  <c:v>1.3113972341440153E-3</c:v>
                </c:pt>
                <c:pt idx="103">
                  <c:v>7.9100234828822147E-4</c:v>
                </c:pt>
                <c:pt idx="104">
                  <c:v>5.2197255915689006E-4</c:v>
                </c:pt>
                <c:pt idx="105">
                  <c:v>2.7100271002710027E-4</c:v>
                </c:pt>
                <c:pt idx="106">
                  <c:v>3.5077052592194188E-4</c:v>
                </c:pt>
                <c:pt idx="107">
                  <c:v>-3.2359186975427243E-4</c:v>
                </c:pt>
                <c:pt idx="108">
                  <c:v>1.6627642607485833E-3</c:v>
                </c:pt>
                <c:pt idx="109">
                  <c:v>1.8638729995500995E-3</c:v>
                </c:pt>
                <c:pt idx="110">
                  <c:v>2.0471049626133988E-3</c:v>
                </c:pt>
                <c:pt idx="111">
                  <c:v>2.1354764638346728E-3</c:v>
                </c:pt>
                <c:pt idx="112">
                  <c:v>1.634826474847027E-3</c:v>
                </c:pt>
                <c:pt idx="113">
                  <c:v>5.6378076281988435E-4</c:v>
                </c:pt>
                <c:pt idx="114">
                  <c:v>1.2081964044075005E-3</c:v>
                </c:pt>
                <c:pt idx="115">
                  <c:v>2.2402961087030632E-3</c:v>
                </c:pt>
                <c:pt idx="116">
                  <c:v>8.4929932805435514E-4</c:v>
                </c:pt>
                <c:pt idx="117">
                  <c:v>1.3144703130221677E-3</c:v>
                </c:pt>
                <c:pt idx="118">
                  <c:v>1.3876682547758916E-4</c:v>
                </c:pt>
                <c:pt idx="119">
                  <c:v>-2.0693651187815579E-4</c:v>
                </c:pt>
                <c:pt idx="120">
                  <c:v>-8.0242685194246012E-4</c:v>
                </c:pt>
                <c:pt idx="121">
                  <c:v>-1.5730828053310028E-3</c:v>
                </c:pt>
                <c:pt idx="122">
                  <c:v>-1.6822626432551782E-3</c:v>
                </c:pt>
                <c:pt idx="123">
                  <c:v>-2.2612032342058381E-3</c:v>
                </c:pt>
                <c:pt idx="124">
                  <c:v>-3.0348667396860166E-3</c:v>
                </c:pt>
                <c:pt idx="125">
                  <c:v>3.985211504297306E-3</c:v>
                </c:pt>
                <c:pt idx="126">
                  <c:v>3.4404474922180356E-3</c:v>
                </c:pt>
                <c:pt idx="127">
                  <c:v>-3.3986550003615589E-3</c:v>
                </c:pt>
                <c:pt idx="128">
                  <c:v>-3.9048463215389404E-3</c:v>
                </c:pt>
                <c:pt idx="129">
                  <c:v>-3.2578242078057469E-3</c:v>
                </c:pt>
                <c:pt idx="130">
                  <c:v>-1.8073377914332189E-3</c:v>
                </c:pt>
                <c:pt idx="131">
                  <c:v>8.2533399307273634E-3</c:v>
                </c:pt>
                <c:pt idx="132">
                  <c:v>1.7278451850714176E-3</c:v>
                </c:pt>
                <c:pt idx="133">
                  <c:v>2.7759418374091209E-3</c:v>
                </c:pt>
                <c:pt idx="134">
                  <c:v>3.3471197714578091E-3</c:v>
                </c:pt>
                <c:pt idx="135">
                  <c:v>2.1822402785838654E-3</c:v>
                </c:pt>
                <c:pt idx="136">
                  <c:v>-2.6543566070398152E-3</c:v>
                </c:pt>
                <c:pt idx="137">
                  <c:v>-1.5462298567321398E-3</c:v>
                </c:pt>
                <c:pt idx="138">
                  <c:v>-3.4669089517980105E-3</c:v>
                </c:pt>
                <c:pt idx="139">
                  <c:v>-3.2488473758390864E-3</c:v>
                </c:pt>
                <c:pt idx="140">
                  <c:v>2.0175779353209671E-2</c:v>
                </c:pt>
                <c:pt idx="141">
                  <c:v>-1.1349727383999109E-2</c:v>
                </c:pt>
                <c:pt idx="142">
                  <c:v>-7.2954781587387628E-3</c:v>
                </c:pt>
                <c:pt idx="143">
                  <c:v>-1.1166508714821378E-2</c:v>
                </c:pt>
                <c:pt idx="144">
                  <c:v>-1.712195501595455E-3</c:v>
                </c:pt>
                <c:pt idx="145">
                  <c:v>-1.8473595820115694E-3</c:v>
                </c:pt>
                <c:pt idx="146">
                  <c:v>-1.7779122770516919E-3</c:v>
                </c:pt>
                <c:pt idx="147">
                  <c:v>-1.5480888733837735E-3</c:v>
                </c:pt>
                <c:pt idx="148">
                  <c:v>-2.2222716060356896E-3</c:v>
                </c:pt>
                <c:pt idx="149">
                  <c:v>-2.3487680951011407E-3</c:v>
                </c:pt>
                <c:pt idx="150">
                  <c:v>-2.3297532791277404E-3</c:v>
                </c:pt>
                <c:pt idx="151">
                  <c:v>-2.3427516683231578E-3</c:v>
                </c:pt>
                <c:pt idx="152">
                  <c:v>-2.7614941136572839E-3</c:v>
                </c:pt>
                <c:pt idx="153">
                  <c:v>-2.4256074847316673E-3</c:v>
                </c:pt>
                <c:pt idx="154">
                  <c:v>-2.8402263441917371E-3</c:v>
                </c:pt>
                <c:pt idx="155">
                  <c:v>-3.2356677783071303E-3</c:v>
                </c:pt>
                <c:pt idx="156">
                  <c:v>-1.4691478942213516E-3</c:v>
                </c:pt>
                <c:pt idx="157">
                  <c:v>-1.5414105883050412E-3</c:v>
                </c:pt>
                <c:pt idx="158">
                  <c:v>-1.9533817922277943E-3</c:v>
                </c:pt>
                <c:pt idx="159">
                  <c:v>-1.8898253540707273E-3</c:v>
                </c:pt>
                <c:pt idx="160">
                  <c:v>-2.251745102454402E-3</c:v>
                </c:pt>
                <c:pt idx="161">
                  <c:v>-1.8901805122389188E-3</c:v>
                </c:pt>
                <c:pt idx="162">
                  <c:v>-2.8315777551251556E-3</c:v>
                </c:pt>
                <c:pt idx="163">
                  <c:v>-2.5707558502714909E-3</c:v>
                </c:pt>
                <c:pt idx="164">
                  <c:v>-2.7628257038060304E-3</c:v>
                </c:pt>
                <c:pt idx="165">
                  <c:v>-2.4854093158467034E-3</c:v>
                </c:pt>
                <c:pt idx="166">
                  <c:v>-2.7895257806172949E-3</c:v>
                </c:pt>
                <c:pt idx="167">
                  <c:v>-3.8265306122448979E-3</c:v>
                </c:pt>
                <c:pt idx="168">
                  <c:v>-2.0149625935162096E-3</c:v>
                </c:pt>
                <c:pt idx="169">
                  <c:v>-2.0980396442074438E-3</c:v>
                </c:pt>
                <c:pt idx="170">
                  <c:v>-2.0083647355998179E-3</c:v>
                </c:pt>
                <c:pt idx="171">
                  <c:v>-1.5742364952997796E-3</c:v>
                </c:pt>
                <c:pt idx="172">
                  <c:v>-2.4062788135021476E-3</c:v>
                </c:pt>
                <c:pt idx="173">
                  <c:v>-2.3986510556439546E-3</c:v>
                </c:pt>
                <c:pt idx="174">
                  <c:v>-2.0016104911998161E-3</c:v>
                </c:pt>
                <c:pt idx="175">
                  <c:v>-2.5315279745453702E-3</c:v>
                </c:pt>
                <c:pt idx="176">
                  <c:v>-2.0214366303121472E-3</c:v>
                </c:pt>
                <c:pt idx="177">
                  <c:v>-1.2990158303793566E-3</c:v>
                </c:pt>
                <c:pt idx="178">
                  <c:v>-1.9574153417864677E-3</c:v>
                </c:pt>
                <c:pt idx="179">
                  <c:v>-2.6500906097156997E-3</c:v>
                </c:pt>
                <c:pt idx="180">
                  <c:v>-4.1773275546968825E-4</c:v>
                </c:pt>
                <c:pt idx="181">
                  <c:v>1.7720442302239864E-5</c:v>
                </c:pt>
                <c:pt idx="182">
                  <c:v>1.8542211344124899E-5</c:v>
                </c:pt>
                <c:pt idx="183">
                  <c:v>2.5658021338921083E-4</c:v>
                </c:pt>
                <c:pt idx="184">
                  <c:v>2.2081879609592369E-5</c:v>
                </c:pt>
                <c:pt idx="185">
                  <c:v>-6.8748997410454426E-5</c:v>
                </c:pt>
                <c:pt idx="186">
                  <c:v>6.6038566522849351E-5</c:v>
                </c:pt>
                <c:pt idx="187">
                  <c:v>-6.7058586852046403E-5</c:v>
                </c:pt>
                <c:pt idx="188">
                  <c:v>-4.583056440340063E-5</c:v>
                </c:pt>
                <c:pt idx="189">
                  <c:v>-4.2761148442272448E-4</c:v>
                </c:pt>
                <c:pt idx="190">
                  <c:v>-5.9095187025323377E-4</c:v>
                </c:pt>
                <c:pt idx="191">
                  <c:v>-1.0672788417003967E-3</c:v>
                </c:pt>
                <c:pt idx="192">
                  <c:v>-7.5437537718768861E-5</c:v>
                </c:pt>
                <c:pt idx="193">
                  <c:v>8.2508250825082509E-5</c:v>
                </c:pt>
                <c:pt idx="194">
                  <c:v>-1.3185157280090412E-4</c:v>
                </c:pt>
                <c:pt idx="195">
                  <c:v>8.3776651447241656E-5</c:v>
                </c:pt>
                <c:pt idx="196">
                  <c:v>-2.1296079391783973E-5</c:v>
                </c:pt>
                <c:pt idx="197">
                  <c:v>-1.1517552750391596E-4</c:v>
                </c:pt>
                <c:pt idx="198">
                  <c:v>-4.6004206098843324E-4</c:v>
                </c:pt>
                <c:pt idx="199">
                  <c:v>-7.1670138188985192E-4</c:v>
                </c:pt>
                <c:pt idx="200">
                  <c:v>-4.3374044058897384E-4</c:v>
                </c:pt>
                <c:pt idx="201">
                  <c:v>-8.1140840213400406E-4</c:v>
                </c:pt>
                <c:pt idx="202">
                  <c:v>-1.0873579254031432E-3</c:v>
                </c:pt>
                <c:pt idx="203">
                  <c:v>-1.3873325863080945E-3</c:v>
                </c:pt>
                <c:pt idx="204">
                  <c:v>-1.3434841021047917E-4</c:v>
                </c:pt>
                <c:pt idx="205">
                  <c:v>-1.7454376199988364E-4</c:v>
                </c:pt>
                <c:pt idx="206">
                  <c:v>-4.0684310095811549E-5</c:v>
                </c:pt>
                <c:pt idx="207">
                  <c:v>-1.3018290698431297E-4</c:v>
                </c:pt>
                <c:pt idx="208">
                  <c:v>-1.6903670209394216E-4</c:v>
                </c:pt>
                <c:pt idx="209">
                  <c:v>-1.6129403903315743E-4</c:v>
                </c:pt>
                <c:pt idx="210">
                  <c:v>-3.0930340454676005E-4</c:v>
                </c:pt>
                <c:pt idx="211">
                  <c:v>2.1951005356045306E-5</c:v>
                </c:pt>
                <c:pt idx="212">
                  <c:v>-1.3313510994741163E-4</c:v>
                </c:pt>
                <c:pt idx="213">
                  <c:v>-5.9996689837802048E-4</c:v>
                </c:pt>
                <c:pt idx="214">
                  <c:v>-6.3289847083563015E-4</c:v>
                </c:pt>
                <c:pt idx="215">
                  <c:v>-8.4114825685446348E-4</c:v>
                </c:pt>
                <c:pt idx="216">
                  <c:v>-4.6066438040640837E-4</c:v>
                </c:pt>
                <c:pt idx="217">
                  <c:v>-1.3688718540391496E-4</c:v>
                </c:pt>
                <c:pt idx="218">
                  <c:v>-2.8700217784005536E-4</c:v>
                </c:pt>
                <c:pt idx="219">
                  <c:v>-3.0381592805638823E-4</c:v>
                </c:pt>
                <c:pt idx="220">
                  <c:v>-2.1391289466929066E-4</c:v>
                </c:pt>
                <c:pt idx="221">
                  <c:v>-3.6413290851160674E-4</c:v>
                </c:pt>
                <c:pt idx="222">
                  <c:v>-4.4479274776015079E-4</c:v>
                </c:pt>
                <c:pt idx="223">
                  <c:v>-3.2540784449843803E-4</c:v>
                </c:pt>
                <c:pt idx="224">
                  <c:v>-2.459969585830575E-4</c:v>
                </c:pt>
                <c:pt idx="225">
                  <c:v>-3.0696189579666841E-4</c:v>
                </c:pt>
                <c:pt idx="226">
                  <c:v>-2.8736811855987522E-4</c:v>
                </c:pt>
                <c:pt idx="227">
                  <c:v>-1.0211552541327888E-3</c:v>
                </c:pt>
                <c:pt idx="228">
                  <c:v>-2.0273352367758613E-4</c:v>
                </c:pt>
                <c:pt idx="229">
                  <c:v>-3.6523009495982467E-5</c:v>
                </c:pt>
                <c:pt idx="230">
                  <c:v>-2.2902948754652161E-4</c:v>
                </c:pt>
                <c:pt idx="231">
                  <c:v>6.2410285215003437E-5</c:v>
                </c:pt>
                <c:pt idx="232">
                  <c:v>2.0823789096664029E-5</c:v>
                </c:pt>
                <c:pt idx="233">
                  <c:v>-1.7654198389054396E-4</c:v>
                </c:pt>
                <c:pt idx="234">
                  <c:v>-1.9199180834951043E-4</c:v>
                </c:pt>
                <c:pt idx="235">
                  <c:v>-2.3965663739950762E-4</c:v>
                </c:pt>
                <c:pt idx="236">
                  <c:v>-1.1095823532022547E-4</c:v>
                </c:pt>
                <c:pt idx="237">
                  <c:v>-4.8758685140790704E-4</c:v>
                </c:pt>
                <c:pt idx="238">
                  <c:v>-4.9204849629979534E-4</c:v>
                </c:pt>
                <c:pt idx="239">
                  <c:v>-1.319997025358816E-3</c:v>
                </c:pt>
              </c:numCache>
            </c:numRef>
          </c:val>
          <c:smooth val="0"/>
        </c:ser>
        <c:ser>
          <c:idx val="1"/>
          <c:order val="1"/>
          <c:tx>
            <c:v>Sans EC9</c:v>
          </c:tx>
          <c:marker>
            <c:symbol val="none"/>
          </c:marker>
          <c:val>
            <c:numRef>
              <c:f>valeurs_mensuelles!$H$2:$H$241</c:f>
              <c:numCache>
                <c:formatCode>0.00%</c:formatCode>
                <c:ptCount val="240"/>
                <c:pt idx="0">
                  <c:v>1.5270024941040738E-3</c:v>
                </c:pt>
                <c:pt idx="1">
                  <c:v>6.4925545060422641E-4</c:v>
                </c:pt>
                <c:pt idx="2">
                  <c:v>3.1043505255221959E-4</c:v>
                </c:pt>
                <c:pt idx="3">
                  <c:v>1.7581696282057294E-3</c:v>
                </c:pt>
                <c:pt idx="4">
                  <c:v>2.1091989837495806E-3</c:v>
                </c:pt>
                <c:pt idx="5">
                  <c:v>1.4543482547820943E-3</c:v>
                </c:pt>
                <c:pt idx="6">
                  <c:v>6.5043000650430005E-4</c:v>
                </c:pt>
                <c:pt idx="7">
                  <c:v>1.6756520472096751E-3</c:v>
                </c:pt>
                <c:pt idx="8">
                  <c:v>6.8501839401243186E-4</c:v>
                </c:pt>
                <c:pt idx="9">
                  <c:v>2.9942188543658014E-4</c:v>
                </c:pt>
                <c:pt idx="10">
                  <c:v>1.0469255286973921E-3</c:v>
                </c:pt>
                <c:pt idx="11">
                  <c:v>1.8409748400105199E-3</c:v>
                </c:pt>
                <c:pt idx="12">
                  <c:v>-8.4798804740656992E-4</c:v>
                </c:pt>
                <c:pt idx="13">
                  <c:v>1.1290664032178393E-3</c:v>
                </c:pt>
                <c:pt idx="14">
                  <c:v>3.6849977239719942E-4</c:v>
                </c:pt>
                <c:pt idx="15">
                  <c:v>2.0186264164793319E-3</c:v>
                </c:pt>
                <c:pt idx="16">
                  <c:v>2.9403781778702617E-4</c:v>
                </c:pt>
                <c:pt idx="17">
                  <c:v>9.319887205467667E-4</c:v>
                </c:pt>
                <c:pt idx="18">
                  <c:v>6.7083044182280824E-4</c:v>
                </c:pt>
                <c:pt idx="19">
                  <c:v>3.2927230819888045E-4</c:v>
                </c:pt>
                <c:pt idx="20">
                  <c:v>1.2935347667976471E-3</c:v>
                </c:pt>
                <c:pt idx="21">
                  <c:v>1.8547713994250208E-4</c:v>
                </c:pt>
                <c:pt idx="22">
                  <c:v>5.3832178184509791E-4</c:v>
                </c:pt>
                <c:pt idx="23">
                  <c:v>2.4585125998770742E-4</c:v>
                </c:pt>
                <c:pt idx="24">
                  <c:v>4.4913137991125162E-4</c:v>
                </c:pt>
                <c:pt idx="25">
                  <c:v>-1.2214006848568126E-3</c:v>
                </c:pt>
                <c:pt idx="26">
                  <c:v>1.1542160949022122E-3</c:v>
                </c:pt>
                <c:pt idx="27">
                  <c:v>7.271239973641755E-4</c:v>
                </c:pt>
                <c:pt idx="28">
                  <c:v>8.6100574779512723E-4</c:v>
                </c:pt>
                <c:pt idx="29">
                  <c:v>1.0206019177822082E-3</c:v>
                </c:pt>
                <c:pt idx="30">
                  <c:v>0</c:v>
                </c:pt>
                <c:pt idx="31">
                  <c:v>4.6958799831936927E-4</c:v>
                </c:pt>
                <c:pt idx="32">
                  <c:v>-3.9680571400228164E-4</c:v>
                </c:pt>
                <c:pt idx="33">
                  <c:v>-1.1301222792306128E-4</c:v>
                </c:pt>
                <c:pt idx="34">
                  <c:v>-9.2665523791873232E-5</c:v>
                </c:pt>
                <c:pt idx="35">
                  <c:v>5.7176739655245433E-4</c:v>
                </c:pt>
                <c:pt idx="36">
                  <c:v>-4.9096622152395913E-4</c:v>
                </c:pt>
                <c:pt idx="37">
                  <c:v>7.164125640853426E-4</c:v>
                </c:pt>
                <c:pt idx="38">
                  <c:v>-9.750514021663098E-4</c:v>
                </c:pt>
                <c:pt idx="39">
                  <c:v>8.9930079363295039E-4</c:v>
                </c:pt>
                <c:pt idx="40">
                  <c:v>3.261274692508386E-4</c:v>
                </c:pt>
                <c:pt idx="41">
                  <c:v>5.8679936156229458E-4</c:v>
                </c:pt>
                <c:pt idx="42">
                  <c:v>5.2559414990859237E-4</c:v>
                </c:pt>
                <c:pt idx="43">
                  <c:v>2.2988505747126436E-4</c:v>
                </c:pt>
                <c:pt idx="44">
                  <c:v>1.4342319566327151E-3</c:v>
                </c:pt>
                <c:pt idx="45">
                  <c:v>9.135340063033846E-4</c:v>
                </c:pt>
                <c:pt idx="46">
                  <c:v>3.4126586886290214E-4</c:v>
                </c:pt>
                <c:pt idx="47">
                  <c:v>1.111618397284475E-3</c:v>
                </c:pt>
                <c:pt idx="48">
                  <c:v>-5.9550985568811164E-5</c:v>
                </c:pt>
                <c:pt idx="49">
                  <c:v>2.0715370805137411E-4</c:v>
                </c:pt>
                <c:pt idx="50">
                  <c:v>-2.2225679550152245E-4</c:v>
                </c:pt>
                <c:pt idx="51">
                  <c:v>-1.0852787960640557E-3</c:v>
                </c:pt>
                <c:pt idx="52">
                  <c:v>2.6126714565643371E-3</c:v>
                </c:pt>
                <c:pt idx="53">
                  <c:v>1.1019707337074909E-3</c:v>
                </c:pt>
                <c:pt idx="54">
                  <c:v>7.5046904315196998E-4</c:v>
                </c:pt>
                <c:pt idx="55">
                  <c:v>-5.1162671714716946E-5</c:v>
                </c:pt>
                <c:pt idx="56">
                  <c:v>2.5406504065040653E-4</c:v>
                </c:pt>
                <c:pt idx="57">
                  <c:v>0</c:v>
                </c:pt>
                <c:pt idx="58">
                  <c:v>2.4078979051288225E-4</c:v>
                </c:pt>
                <c:pt idx="59">
                  <c:v>5.4141851651326478E-4</c:v>
                </c:pt>
                <c:pt idx="60">
                  <c:v>-1.1621632839413937E-3</c:v>
                </c:pt>
                <c:pt idx="61">
                  <c:v>-7.1536443843891583E-4</c:v>
                </c:pt>
                <c:pt idx="62">
                  <c:v>-4.3070354487743674E-4</c:v>
                </c:pt>
                <c:pt idx="63">
                  <c:v>-1.1760636457973019E-3</c:v>
                </c:pt>
                <c:pt idx="64">
                  <c:v>-2.2152569933777955E-3</c:v>
                </c:pt>
                <c:pt idx="65">
                  <c:v>-7.1232069168795443E-4</c:v>
                </c:pt>
                <c:pt idx="66">
                  <c:v>4.5248868778280545E-4</c:v>
                </c:pt>
                <c:pt idx="67">
                  <c:v>2.5726781579624389E-5</c:v>
                </c:pt>
                <c:pt idx="68">
                  <c:v>7.6976368254945732E-5</c:v>
                </c:pt>
                <c:pt idx="69">
                  <c:v>-3.9952057530962844E-4</c:v>
                </c:pt>
                <c:pt idx="70">
                  <c:v>1.4288776166321355E-4</c:v>
                </c:pt>
                <c:pt idx="71">
                  <c:v>9.3722708586278141E-4</c:v>
                </c:pt>
                <c:pt idx="72">
                  <c:v>1.0169629418703982E-3</c:v>
                </c:pt>
                <c:pt idx="73">
                  <c:v>4.6104195481788842E-4</c:v>
                </c:pt>
                <c:pt idx="74">
                  <c:v>6.5232990497727717E-5</c:v>
                </c:pt>
                <c:pt idx="75">
                  <c:v>9.3921587515653597E-4</c:v>
                </c:pt>
                <c:pt idx="76">
                  <c:v>1.20299304670019E-3</c:v>
                </c:pt>
                <c:pt idx="77">
                  <c:v>7.602511281145772E-4</c:v>
                </c:pt>
                <c:pt idx="78">
                  <c:v>1.5746208174134536E-3</c:v>
                </c:pt>
                <c:pt idx="79">
                  <c:v>2.988345452734336E-4</c:v>
                </c:pt>
                <c:pt idx="80">
                  <c:v>8.1877729257641917E-4</c:v>
                </c:pt>
                <c:pt idx="81">
                  <c:v>8.0000000000000004E-4</c:v>
                </c:pt>
                <c:pt idx="82">
                  <c:v>6.159094139385038E-4</c:v>
                </c:pt>
                <c:pt idx="83">
                  <c:v>5.4753717777437092E-4</c:v>
                </c:pt>
                <c:pt idx="84">
                  <c:v>5.2818689690198068E-4</c:v>
                </c:pt>
                <c:pt idx="85">
                  <c:v>1.198308801917294E-3</c:v>
                </c:pt>
                <c:pt idx="86">
                  <c:v>2.8633730534569725E-4</c:v>
                </c:pt>
                <c:pt idx="87">
                  <c:v>1.0863917623163762E-3</c:v>
                </c:pt>
                <c:pt idx="88">
                  <c:v>8.2700914574820004E-4</c:v>
                </c:pt>
                <c:pt idx="89">
                  <c:v>1.1798077164445113E-3</c:v>
                </c:pt>
                <c:pt idx="90">
                  <c:v>1.7906171660498984E-3</c:v>
                </c:pt>
                <c:pt idx="91">
                  <c:v>2.6720607331934872E-3</c:v>
                </c:pt>
                <c:pt idx="92">
                  <c:v>7.8044359406862873E-4</c:v>
                </c:pt>
                <c:pt idx="93">
                  <c:v>2.9247660187185027E-4</c:v>
                </c:pt>
                <c:pt idx="94">
                  <c:v>8.3054614020516739E-4</c:v>
                </c:pt>
                <c:pt idx="95">
                  <c:v>1.161271592393671E-3</c:v>
                </c:pt>
                <c:pt idx="96">
                  <c:v>1.4075816590181636E-3</c:v>
                </c:pt>
                <c:pt idx="97">
                  <c:v>1.1991714815218577E-3</c:v>
                </c:pt>
                <c:pt idx="98">
                  <c:v>1.4905033642790223E-3</c:v>
                </c:pt>
                <c:pt idx="99">
                  <c:v>2.2424038569346339E-3</c:v>
                </c:pt>
                <c:pt idx="100">
                  <c:v>2.1391866440346918E-3</c:v>
                </c:pt>
                <c:pt idx="101">
                  <c:v>1.7680426294722884E-3</c:v>
                </c:pt>
                <c:pt idx="102">
                  <c:v>1.8597997138769672E-3</c:v>
                </c:pt>
                <c:pt idx="103">
                  <c:v>1.3100976393523669E-3</c:v>
                </c:pt>
                <c:pt idx="104">
                  <c:v>1.1185126267647643E-3</c:v>
                </c:pt>
                <c:pt idx="105">
                  <c:v>7.0009033423667566E-4</c:v>
                </c:pt>
                <c:pt idx="106">
                  <c:v>8.4184926221266053E-4</c:v>
                </c:pt>
                <c:pt idx="107">
                  <c:v>2.8314288603498839E-4</c:v>
                </c:pt>
                <c:pt idx="108">
                  <c:v>2.1039057993145339E-3</c:v>
                </c:pt>
                <c:pt idx="109">
                  <c:v>2.3351972063328833E-3</c:v>
                </c:pt>
                <c:pt idx="110">
                  <c:v>2.4349774818454113E-3</c:v>
                </c:pt>
                <c:pt idx="111">
                  <c:v>2.8243398392652124E-3</c:v>
                </c:pt>
                <c:pt idx="112">
                  <c:v>2.4755943761969267E-3</c:v>
                </c:pt>
                <c:pt idx="113">
                  <c:v>1.3726835964310226E-3</c:v>
                </c:pt>
                <c:pt idx="114">
                  <c:v>2.0539338874927507E-3</c:v>
                </c:pt>
                <c:pt idx="115">
                  <c:v>2.9464764038377245E-3</c:v>
                </c:pt>
                <c:pt idx="116">
                  <c:v>1.8234956161167037E-3</c:v>
                </c:pt>
                <c:pt idx="117">
                  <c:v>2.0496825220006685E-3</c:v>
                </c:pt>
                <c:pt idx="118">
                  <c:v>1.3414126462833618E-3</c:v>
                </c:pt>
                <c:pt idx="119">
                  <c:v>9.3121430345170103E-4</c:v>
                </c:pt>
                <c:pt idx="120">
                  <c:v>3.5228495938937276E-4</c:v>
                </c:pt>
                <c:pt idx="121">
                  <c:v>-1.0924186148131964E-4</c:v>
                </c:pt>
                <c:pt idx="122">
                  <c:v>2.1028283040689728E-5</c:v>
                </c:pt>
                <c:pt idx="123">
                  <c:v>-4.1112786076469781E-4</c:v>
                </c:pt>
                <c:pt idx="124">
                  <c:v>-2.0536692223439211E-4</c:v>
                </c:pt>
                <c:pt idx="125">
                  <c:v>8.186488692562539E-3</c:v>
                </c:pt>
                <c:pt idx="126">
                  <c:v>9.7830411683478835E-3</c:v>
                </c:pt>
                <c:pt idx="127">
                  <c:v>4.8207872345554029E-3</c:v>
                </c:pt>
                <c:pt idx="128">
                  <c:v>3.952758546343099E-3</c:v>
                </c:pt>
                <c:pt idx="129">
                  <c:v>4.3220467823556243E-3</c:v>
                </c:pt>
                <c:pt idx="130">
                  <c:v>4.9024037592626064E-3</c:v>
                </c:pt>
                <c:pt idx="131">
                  <c:v>1.4844136566056407E-2</c:v>
                </c:pt>
                <c:pt idx="132">
                  <c:v>9.4839502380586697E-3</c:v>
                </c:pt>
                <c:pt idx="133">
                  <c:v>1.0508922670191672E-2</c:v>
                </c:pt>
                <c:pt idx="134">
                  <c:v>1.1171278727668103E-2</c:v>
                </c:pt>
                <c:pt idx="135">
                  <c:v>1.0748694138131166E-2</c:v>
                </c:pt>
                <c:pt idx="136">
                  <c:v>5.9088286208886327E-3</c:v>
                </c:pt>
                <c:pt idx="137">
                  <c:v>6.716435940180232E-3</c:v>
                </c:pt>
                <c:pt idx="138">
                  <c:v>5.4275057383320578E-3</c:v>
                </c:pt>
                <c:pt idx="139">
                  <c:v>3.7505076324024747E-3</c:v>
                </c:pt>
                <c:pt idx="140">
                  <c:v>2.7605127707099154E-2</c:v>
                </c:pt>
                <c:pt idx="141">
                  <c:v>-6.4982752865249804E-3</c:v>
                </c:pt>
                <c:pt idx="142">
                  <c:v>-4.0881781632560871E-3</c:v>
                </c:pt>
                <c:pt idx="143">
                  <c:v>-1.0033375911656846E-2</c:v>
                </c:pt>
                <c:pt idx="144">
                  <c:v>-4.4750564246244843E-4</c:v>
                </c:pt>
                <c:pt idx="145">
                  <c:v>-4.4784474715431984E-4</c:v>
                </c:pt>
                <c:pt idx="146">
                  <c:v>-2.6479544551833708E-4</c:v>
                </c:pt>
                <c:pt idx="147">
                  <c:v>-8.7216274556832306E-5</c:v>
                </c:pt>
                <c:pt idx="148">
                  <c:v>-3.7778617302606723E-4</c:v>
                </c:pt>
                <c:pt idx="149">
                  <c:v>-4.7934042757166137E-4</c:v>
                </c:pt>
                <c:pt idx="150">
                  <c:v>-3.9605805745171588E-4</c:v>
                </c:pt>
                <c:pt idx="151">
                  <c:v>-7.3358890624260491E-4</c:v>
                </c:pt>
                <c:pt idx="152">
                  <c:v>-4.8447265151882175E-4</c:v>
                </c:pt>
                <c:pt idx="153">
                  <c:v>-7.7965954866375021E-4</c:v>
                </c:pt>
                <c:pt idx="154">
                  <c:v>-9.6130737803412636E-4</c:v>
                </c:pt>
                <c:pt idx="155">
                  <c:v>-1.6873114181356202E-3</c:v>
                </c:pt>
                <c:pt idx="156">
                  <c:v>-3.2647730982696702E-4</c:v>
                </c:pt>
                <c:pt idx="157">
                  <c:v>-1.5809339367231192E-4</c:v>
                </c:pt>
                <c:pt idx="158">
                  <c:v>-1.6904265509663606E-4</c:v>
                </c:pt>
                <c:pt idx="159">
                  <c:v>-1.7377704405248067E-4</c:v>
                </c:pt>
                <c:pt idx="160">
                  <c:v>-2.9272686331907231E-4</c:v>
                </c:pt>
                <c:pt idx="161">
                  <c:v>-1.653907948209054E-4</c:v>
                </c:pt>
                <c:pt idx="162">
                  <c:v>-5.8896817306603236E-4</c:v>
                </c:pt>
                <c:pt idx="163">
                  <c:v>-4.3246360098025082E-4</c:v>
                </c:pt>
                <c:pt idx="164">
                  <c:v>-7.3834135187919787E-4</c:v>
                </c:pt>
                <c:pt idx="165">
                  <c:v>-5.9916117435590175E-4</c:v>
                </c:pt>
                <c:pt idx="166">
                  <c:v>-1.2372896607576712E-3</c:v>
                </c:pt>
                <c:pt idx="167">
                  <c:v>-2.0246193715581472E-3</c:v>
                </c:pt>
                <c:pt idx="168">
                  <c:v>-1.3965087281795512E-4</c:v>
                </c:pt>
                <c:pt idx="169">
                  <c:v>-1.7483663701728697E-4</c:v>
                </c:pt>
                <c:pt idx="170">
                  <c:v>-4.1409582177315832E-4</c:v>
                </c:pt>
                <c:pt idx="171">
                  <c:v>-2.6986911347996224E-4</c:v>
                </c:pt>
                <c:pt idx="172">
                  <c:v>-5.1723750196775136E-4</c:v>
                </c:pt>
                <c:pt idx="173">
                  <c:v>-3.799843256465671E-4</c:v>
                </c:pt>
                <c:pt idx="174">
                  <c:v>-3.911192913838721E-4</c:v>
                </c:pt>
                <c:pt idx="175">
                  <c:v>-5.574006549457696E-4</c:v>
                </c:pt>
                <c:pt idx="176">
                  <c:v>-4.7010154193305752E-4</c:v>
                </c:pt>
                <c:pt idx="177">
                  <c:v>-1.7613773971245515E-4</c:v>
                </c:pt>
                <c:pt idx="178">
                  <c:v>-1.0004567302464168E-3</c:v>
                </c:pt>
                <c:pt idx="179">
                  <c:v>-1.9485960365556616E-3</c:v>
                </c:pt>
                <c:pt idx="180">
                  <c:v>1.7405531477903679E-5</c:v>
                </c:pt>
                <c:pt idx="181">
                  <c:v>3.5440884604479728E-5</c:v>
                </c:pt>
                <c:pt idx="182">
                  <c:v>3.7084422688249798E-5</c:v>
                </c:pt>
                <c:pt idx="183">
                  <c:v>2.5658021338921083E-4</c:v>
                </c:pt>
                <c:pt idx="184">
                  <c:v>2.2081879609592369E-5</c:v>
                </c:pt>
                <c:pt idx="185">
                  <c:v>-6.8748997410454426E-5</c:v>
                </c:pt>
                <c:pt idx="186">
                  <c:v>6.6038566522849351E-5</c:v>
                </c:pt>
                <c:pt idx="187">
                  <c:v>-6.7058586852046403E-5</c:v>
                </c:pt>
                <c:pt idx="188">
                  <c:v>-4.583056440340063E-5</c:v>
                </c:pt>
                <c:pt idx="189">
                  <c:v>-4.2761148442272448E-4</c:v>
                </c:pt>
                <c:pt idx="190">
                  <c:v>-5.9095187025323377E-4</c:v>
                </c:pt>
                <c:pt idx="191">
                  <c:v>-1.0672788417003967E-3</c:v>
                </c:pt>
                <c:pt idx="192">
                  <c:v>-7.5437537718768861E-5</c:v>
                </c:pt>
                <c:pt idx="193">
                  <c:v>8.2508250825082509E-5</c:v>
                </c:pt>
                <c:pt idx="194">
                  <c:v>-1.3185157280090412E-4</c:v>
                </c:pt>
                <c:pt idx="195">
                  <c:v>8.3776651447241656E-5</c:v>
                </c:pt>
                <c:pt idx="196">
                  <c:v>-2.1296079391783973E-5</c:v>
                </c:pt>
                <c:pt idx="197">
                  <c:v>-1.1517552750391596E-4</c:v>
                </c:pt>
                <c:pt idx="198">
                  <c:v>-4.6004206098843324E-4</c:v>
                </c:pt>
                <c:pt idx="199">
                  <c:v>-7.1670138188985192E-4</c:v>
                </c:pt>
                <c:pt idx="200">
                  <c:v>-4.3374044058897384E-4</c:v>
                </c:pt>
                <c:pt idx="201">
                  <c:v>-8.1140840213400406E-4</c:v>
                </c:pt>
                <c:pt idx="202">
                  <c:v>-1.0873579254031432E-3</c:v>
                </c:pt>
                <c:pt idx="203">
                  <c:v>-1.3873325863080945E-3</c:v>
                </c:pt>
                <c:pt idx="204">
                  <c:v>-1.194208090759815E-4</c:v>
                </c:pt>
                <c:pt idx="205">
                  <c:v>-1.7454376199988364E-4</c:v>
                </c:pt>
                <c:pt idx="206">
                  <c:v>-4.0684310095811549E-5</c:v>
                </c:pt>
                <c:pt idx="207">
                  <c:v>-1.3018290698431297E-4</c:v>
                </c:pt>
                <c:pt idx="208">
                  <c:v>-1.6903670209394216E-4</c:v>
                </c:pt>
                <c:pt idx="209">
                  <c:v>-1.6129403903315743E-4</c:v>
                </c:pt>
                <c:pt idx="210">
                  <c:v>-2.8721030422199149E-4</c:v>
                </c:pt>
                <c:pt idx="211">
                  <c:v>4.3902010712090612E-5</c:v>
                </c:pt>
                <c:pt idx="212">
                  <c:v>-1.3313510994741163E-4</c:v>
                </c:pt>
                <c:pt idx="213">
                  <c:v>-5.9996689837802048E-4</c:v>
                </c:pt>
                <c:pt idx="214">
                  <c:v>-6.3289847083563015E-4</c:v>
                </c:pt>
                <c:pt idx="215">
                  <c:v>-8.2325148543202801E-4</c:v>
                </c:pt>
                <c:pt idx="216">
                  <c:v>-4.4360273668765248E-4</c:v>
                </c:pt>
                <c:pt idx="217">
                  <c:v>-1.3688718540391496E-4</c:v>
                </c:pt>
                <c:pt idx="218">
                  <c:v>-2.8700217784005536E-4</c:v>
                </c:pt>
                <c:pt idx="219">
                  <c:v>-3.0381592805638823E-4</c:v>
                </c:pt>
                <c:pt idx="220">
                  <c:v>-2.1391289466929066E-4</c:v>
                </c:pt>
                <c:pt idx="221">
                  <c:v>-3.6413290851160674E-4</c:v>
                </c:pt>
                <c:pt idx="222">
                  <c:v>-4.4479274776015079E-4</c:v>
                </c:pt>
                <c:pt idx="223">
                  <c:v>-3.2540784449843803E-4</c:v>
                </c:pt>
                <c:pt idx="224">
                  <c:v>-2.459969585830575E-4</c:v>
                </c:pt>
                <c:pt idx="225">
                  <c:v>-3.0696189579666841E-4</c:v>
                </c:pt>
                <c:pt idx="226">
                  <c:v>-2.8736811855987522E-4</c:v>
                </c:pt>
                <c:pt idx="227">
                  <c:v>-1.0211552541327888E-3</c:v>
                </c:pt>
                <c:pt idx="228">
                  <c:v>-2.0273352367758613E-4</c:v>
                </c:pt>
                <c:pt idx="229">
                  <c:v>-3.6523009495982467E-5</c:v>
                </c:pt>
                <c:pt idx="230">
                  <c:v>-2.2902948754652161E-4</c:v>
                </c:pt>
                <c:pt idx="231">
                  <c:v>6.2410285215003437E-5</c:v>
                </c:pt>
                <c:pt idx="232">
                  <c:v>2.0823789096664029E-5</c:v>
                </c:pt>
                <c:pt idx="233">
                  <c:v>-1.7654198389054396E-4</c:v>
                </c:pt>
                <c:pt idx="234">
                  <c:v>-1.9199180834951043E-4</c:v>
                </c:pt>
                <c:pt idx="235">
                  <c:v>-2.3965663739950762E-4</c:v>
                </c:pt>
                <c:pt idx="236">
                  <c:v>-1.1095823532022547E-4</c:v>
                </c:pt>
                <c:pt idx="237">
                  <c:v>-4.8758685140790704E-4</c:v>
                </c:pt>
                <c:pt idx="238">
                  <c:v>-4.9204849629979534E-4</c:v>
                </c:pt>
                <c:pt idx="239">
                  <c:v>-1.319997025358816E-3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03488"/>
        <c:axId val="91905024"/>
      </c:lineChart>
      <c:catAx>
        <c:axId val="9190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1905024"/>
        <c:crosses val="autoZero"/>
        <c:auto val="1"/>
        <c:lblAlgn val="ctr"/>
        <c:lblOffset val="1000"/>
        <c:noMultiLvlLbl val="0"/>
      </c:catAx>
      <c:valAx>
        <c:axId val="919050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1903488"/>
        <c:crosses val="autoZero"/>
        <c:crossBetween val="between"/>
      </c:valAx>
      <c:valAx>
        <c:axId val="91919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1920640"/>
        <c:crosses val="max"/>
        <c:crossBetween val="between"/>
      </c:valAx>
      <c:catAx>
        <c:axId val="91920640"/>
        <c:scaling>
          <c:orientation val="minMax"/>
        </c:scaling>
        <c:delete val="1"/>
        <c:axPos val="b"/>
        <c:majorTickMark val="out"/>
        <c:minorTickMark val="none"/>
        <c:tickLblPos val="nextTo"/>
        <c:crossAx val="919191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Insee</c:v>
          </c:tx>
          <c:marker>
            <c:symbol val="none"/>
          </c:marker>
          <c:cat>
            <c:strRef>
              <c:f>valeurs_mensuelles!$A$124:$A$148</c:f>
              <c:strCache>
                <c:ptCount val="25"/>
                <c:pt idx="0">
                  <c:v>2010-03</c:v>
                </c:pt>
                <c:pt idx="1">
                  <c:v>2010-04</c:v>
                </c:pt>
                <c:pt idx="2">
                  <c:v>2010-05</c:v>
                </c:pt>
                <c:pt idx="3">
                  <c:v>2010-06</c:v>
                </c:pt>
                <c:pt idx="4">
                  <c:v>2010-07</c:v>
                </c:pt>
                <c:pt idx="5">
                  <c:v>2010-08</c:v>
                </c:pt>
                <c:pt idx="6">
                  <c:v>2010-09</c:v>
                </c:pt>
                <c:pt idx="7">
                  <c:v>2010-10</c:v>
                </c:pt>
                <c:pt idx="8">
                  <c:v>2010-11</c:v>
                </c:pt>
                <c:pt idx="9">
                  <c:v>2010-12</c:v>
                </c:pt>
                <c:pt idx="10">
                  <c:v>2011-01</c:v>
                </c:pt>
                <c:pt idx="11">
                  <c:v>2011-02</c:v>
                </c:pt>
                <c:pt idx="12">
                  <c:v>2011-03</c:v>
                </c:pt>
                <c:pt idx="13">
                  <c:v>2011-04</c:v>
                </c:pt>
                <c:pt idx="14">
                  <c:v>2011-05</c:v>
                </c:pt>
                <c:pt idx="15">
                  <c:v>2011-06</c:v>
                </c:pt>
                <c:pt idx="16">
                  <c:v>2011-07</c:v>
                </c:pt>
                <c:pt idx="17">
                  <c:v>2011-08</c:v>
                </c:pt>
                <c:pt idx="18">
                  <c:v>2011-09</c:v>
                </c:pt>
                <c:pt idx="19">
                  <c:v>2011-10</c:v>
                </c:pt>
                <c:pt idx="20">
                  <c:v>2011-11</c:v>
                </c:pt>
                <c:pt idx="21">
                  <c:v>2011-12</c:v>
                </c:pt>
                <c:pt idx="22">
                  <c:v>2012-01</c:v>
                </c:pt>
                <c:pt idx="23">
                  <c:v>2012-02</c:v>
                </c:pt>
                <c:pt idx="24">
                  <c:v>2012-03</c:v>
                </c:pt>
              </c:strCache>
            </c:strRef>
          </c:cat>
          <c:val>
            <c:numRef>
              <c:f>valeurs_mensuelles!$B$124:$B$148</c:f>
              <c:numCache>
                <c:formatCode>#,##0</c:formatCode>
                <c:ptCount val="25"/>
                <c:pt idx="0">
                  <c:v>47555</c:v>
                </c:pt>
                <c:pt idx="1">
                  <c:v>43782</c:v>
                </c:pt>
                <c:pt idx="2">
                  <c:v>43824</c:v>
                </c:pt>
                <c:pt idx="3">
                  <c:v>41654</c:v>
                </c:pt>
                <c:pt idx="4">
                  <c:v>42727</c:v>
                </c:pt>
                <c:pt idx="5">
                  <c:v>41487</c:v>
                </c:pt>
                <c:pt idx="6">
                  <c:v>41743</c:v>
                </c:pt>
                <c:pt idx="7">
                  <c:v>46043</c:v>
                </c:pt>
                <c:pt idx="8">
                  <c:v>44264</c:v>
                </c:pt>
                <c:pt idx="9">
                  <c:v>50525</c:v>
                </c:pt>
                <c:pt idx="10">
                  <c:v>52088</c:v>
                </c:pt>
                <c:pt idx="11">
                  <c:v>45390</c:v>
                </c:pt>
                <c:pt idx="12">
                  <c:v>46906</c:v>
                </c:pt>
                <c:pt idx="13">
                  <c:v>43075</c:v>
                </c:pt>
                <c:pt idx="14">
                  <c:v>43325</c:v>
                </c:pt>
                <c:pt idx="15">
                  <c:v>41391</c:v>
                </c:pt>
                <c:pt idx="16">
                  <c:v>41824</c:v>
                </c:pt>
                <c:pt idx="17">
                  <c:v>41861</c:v>
                </c:pt>
                <c:pt idx="18">
                  <c:v>41188</c:v>
                </c:pt>
                <c:pt idx="19">
                  <c:v>44935</c:v>
                </c:pt>
                <c:pt idx="20">
                  <c:v>44274</c:v>
                </c:pt>
                <c:pt idx="21">
                  <c:v>48538</c:v>
                </c:pt>
                <c:pt idx="22">
                  <c:v>51396</c:v>
                </c:pt>
                <c:pt idx="23">
                  <c:v>53590</c:v>
                </c:pt>
                <c:pt idx="24">
                  <c:v>52871</c:v>
                </c:pt>
              </c:numCache>
            </c:numRef>
          </c:val>
          <c:smooth val="0"/>
        </c:ser>
        <c:ser>
          <c:idx val="1"/>
          <c:order val="1"/>
          <c:tx>
            <c:v>Sans EC9</c:v>
          </c:tx>
          <c:marker>
            <c:symbol val="none"/>
          </c:marker>
          <c:val>
            <c:numRef>
              <c:f>valeurs_mensuelles!$F$124:$F$148</c:f>
              <c:numCache>
                <c:formatCode>#,##0</c:formatCode>
                <c:ptCount val="25"/>
                <c:pt idx="0">
                  <c:v>47554</c:v>
                </c:pt>
                <c:pt idx="1">
                  <c:v>43800</c:v>
                </c:pt>
                <c:pt idx="2">
                  <c:v>43833</c:v>
                </c:pt>
                <c:pt idx="3">
                  <c:v>41313</c:v>
                </c:pt>
                <c:pt idx="4">
                  <c:v>42309</c:v>
                </c:pt>
                <c:pt idx="5">
                  <c:v>41287</c:v>
                </c:pt>
                <c:pt idx="6">
                  <c:v>41578</c:v>
                </c:pt>
                <c:pt idx="7">
                  <c:v>45844</c:v>
                </c:pt>
                <c:pt idx="8">
                  <c:v>44047</c:v>
                </c:pt>
                <c:pt idx="9">
                  <c:v>49775</c:v>
                </c:pt>
                <c:pt idx="10">
                  <c:v>51594</c:v>
                </c:pt>
                <c:pt idx="11">
                  <c:v>44913</c:v>
                </c:pt>
                <c:pt idx="12">
                  <c:v>46382</c:v>
                </c:pt>
                <c:pt idx="13">
                  <c:v>42612</c:v>
                </c:pt>
                <c:pt idx="14">
                  <c:v>43069</c:v>
                </c:pt>
                <c:pt idx="15">
                  <c:v>41113</c:v>
                </c:pt>
                <c:pt idx="16">
                  <c:v>41597</c:v>
                </c:pt>
                <c:pt idx="17">
                  <c:v>41704</c:v>
                </c:pt>
                <c:pt idx="18">
                  <c:v>40051</c:v>
                </c:pt>
                <c:pt idx="19">
                  <c:v>45227</c:v>
                </c:pt>
                <c:pt idx="20">
                  <c:v>44455</c:v>
                </c:pt>
                <c:pt idx="21">
                  <c:v>49025</c:v>
                </c:pt>
                <c:pt idx="22">
                  <c:v>51419</c:v>
                </c:pt>
                <c:pt idx="23">
                  <c:v>53614</c:v>
                </c:pt>
                <c:pt idx="24">
                  <c:v>52885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9408"/>
        <c:axId val="92530944"/>
      </c:lineChart>
      <c:catAx>
        <c:axId val="9252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2530944"/>
        <c:crosses val="autoZero"/>
        <c:auto val="1"/>
        <c:lblAlgn val="ctr"/>
        <c:lblOffset val="100"/>
        <c:noMultiLvlLbl val="0"/>
      </c:catAx>
      <c:valAx>
        <c:axId val="92530944"/>
        <c:scaling>
          <c:orientation val="minMax"/>
          <c:max val="54000"/>
          <c:min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529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114300</xdr:rowOff>
    </xdr:from>
    <xdr:to>
      <xdr:col>23</xdr:col>
      <xdr:colOff>30480</xdr:colOff>
      <xdr:row>30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0.05857</cdr:x>
      <cdr:y>0.13049</cdr:y>
    </cdr:from>
    <cdr:to>
      <cdr:x>0.33498</cdr:x>
      <cdr:y>0.24176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5340" y="723900"/>
          <a:ext cx="384810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100" b="1" u="sng"/>
            <a:t>EC9</a:t>
          </a:r>
          <a:r>
            <a:rPr lang="fr-BE" sz="1100"/>
            <a:t> : 10.860 personnes qui figurent</a:t>
          </a:r>
          <a:r>
            <a:rPr lang="fr-BE" sz="1100" baseline="0"/>
            <a:t> dans les fichiers de l'Insee</a:t>
          </a:r>
        </a:p>
        <a:p xmlns:a="http://schemas.openxmlformats.org/drawingml/2006/main">
          <a:r>
            <a:rPr lang="fr-BE" sz="1100" baseline="0"/>
            <a:t>sans COG du lieu de décès (champ vide).  Leur distribution figure</a:t>
          </a:r>
        </a:p>
        <a:p xmlns:a="http://schemas.openxmlformats.org/drawingml/2006/main">
          <a:r>
            <a:rPr lang="fr-BE" sz="1100" baseline="0"/>
            <a:t>en jaune sur le graphique</a:t>
          </a:r>
          <a:endParaRPr lang="fr-B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106680</xdr:rowOff>
    </xdr:from>
    <xdr:to>
      <xdr:col>23</xdr:col>
      <xdr:colOff>45720</xdr:colOff>
      <xdr:row>30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1"/>
  <sheetViews>
    <sheetView tabSelected="1" zoomScaleNormal="100" workbookViewId="0">
      <pane ySplit="1" topLeftCell="A122" activePane="bottomLeft" state="frozen"/>
      <selection pane="bottomLeft" activeCell="Q239" sqref="Q239"/>
    </sheetView>
  </sheetViews>
  <sheetFormatPr defaultRowHeight="14.4" x14ac:dyDescent="0.3"/>
  <cols>
    <col min="3" max="3" width="10.109375" bestFit="1" customWidth="1"/>
    <col min="5" max="5" width="11.44140625" bestFit="1" customWidth="1"/>
    <col min="6" max="6" width="10.109375" bestFit="1" customWidth="1"/>
    <col min="10" max="11" width="11.88671875" bestFit="1" customWidth="1"/>
    <col min="13" max="13" width="10.88671875" bestFit="1" customWidth="1"/>
    <col min="14" max="14" width="9.5546875" bestFit="1" customWidth="1"/>
  </cols>
  <sheetData>
    <row r="1" spans="1:19" x14ac:dyDescent="0.3">
      <c r="A1" s="2" t="s">
        <v>240</v>
      </c>
      <c r="B1" s="8" t="s">
        <v>241</v>
      </c>
      <c r="C1" s="9" t="s">
        <v>244</v>
      </c>
      <c r="D1" s="9" t="s">
        <v>246</v>
      </c>
      <c r="E1" s="9" t="s">
        <v>242</v>
      </c>
      <c r="F1" s="10" t="s">
        <v>245</v>
      </c>
      <c r="G1" s="10" t="s">
        <v>246</v>
      </c>
      <c r="H1" s="10" t="s">
        <v>242</v>
      </c>
      <c r="J1" s="28" t="s">
        <v>248</v>
      </c>
      <c r="K1" s="17" t="s">
        <v>249</v>
      </c>
      <c r="M1" s="28" t="s">
        <v>250</v>
      </c>
      <c r="N1" s="17" t="s">
        <v>251</v>
      </c>
      <c r="P1" s="25" t="s">
        <v>252</v>
      </c>
    </row>
    <row r="2" spans="1:19" x14ac:dyDescent="0.3">
      <c r="A2" t="s">
        <v>239</v>
      </c>
      <c r="B2" s="6">
        <v>58939</v>
      </c>
      <c r="C2" s="7">
        <v>58855</v>
      </c>
      <c r="D2" s="1">
        <f t="shared" ref="D2:D65" si="0">B2-C2</f>
        <v>84</v>
      </c>
      <c r="E2" s="5">
        <f t="shared" ref="E2:E65" si="1">D2/B2</f>
        <v>1.4252023278304687E-3</v>
      </c>
      <c r="F2" s="7">
        <v>58849</v>
      </c>
      <c r="G2" s="6">
        <f t="shared" ref="G2:G65" si="2">B2-F2</f>
        <v>90</v>
      </c>
      <c r="H2" s="4">
        <f t="shared" ref="H2:H65" si="3">G2/B2</f>
        <v>1.5270024941040738E-3</v>
      </c>
      <c r="J2" s="26">
        <f>ABS(D2)</f>
        <v>84</v>
      </c>
      <c r="K2" s="26">
        <f>ABS(G2)</f>
        <v>90</v>
      </c>
      <c r="M2" s="4"/>
      <c r="N2" s="4"/>
      <c r="P2" s="1"/>
    </row>
    <row r="3" spans="1:19" x14ac:dyDescent="0.3">
      <c r="A3" t="s">
        <v>238</v>
      </c>
      <c r="B3" s="6">
        <v>47747</v>
      </c>
      <c r="C3" s="7">
        <v>47719</v>
      </c>
      <c r="D3" s="1">
        <f t="shared" si="0"/>
        <v>28</v>
      </c>
      <c r="E3" s="5">
        <f t="shared" si="1"/>
        <v>5.8642427796510774E-4</v>
      </c>
      <c r="F3" s="7">
        <v>47716</v>
      </c>
      <c r="G3" s="6">
        <f t="shared" si="2"/>
        <v>31</v>
      </c>
      <c r="H3" s="4">
        <f t="shared" si="3"/>
        <v>6.4925545060422641E-4</v>
      </c>
      <c r="J3" s="26">
        <f t="shared" ref="J3:J66" si="4">ABS(D3)</f>
        <v>28</v>
      </c>
      <c r="K3" s="26">
        <f t="shared" ref="K3:K66" si="5">ABS(G3)</f>
        <v>31</v>
      </c>
      <c r="M3" s="4"/>
      <c r="N3" s="4"/>
      <c r="P3" s="1"/>
      <c r="S3" t="s">
        <v>247</v>
      </c>
    </row>
    <row r="4" spans="1:19" x14ac:dyDescent="0.3">
      <c r="A4" t="s">
        <v>237</v>
      </c>
      <c r="B4" s="6">
        <v>45098</v>
      </c>
      <c r="C4" s="7">
        <v>45086</v>
      </c>
      <c r="D4" s="1">
        <f t="shared" si="0"/>
        <v>12</v>
      </c>
      <c r="E4" s="5">
        <f t="shared" si="1"/>
        <v>2.6608718790190251E-4</v>
      </c>
      <c r="F4" s="7">
        <v>45084</v>
      </c>
      <c r="G4" s="6">
        <f t="shared" si="2"/>
        <v>14</v>
      </c>
      <c r="H4" s="4">
        <f t="shared" si="3"/>
        <v>3.1043505255221959E-4</v>
      </c>
      <c r="J4" s="26">
        <f t="shared" si="4"/>
        <v>12</v>
      </c>
      <c r="K4" s="26">
        <f t="shared" si="5"/>
        <v>14</v>
      </c>
      <c r="M4" s="4"/>
      <c r="N4" s="4"/>
      <c r="P4" s="1"/>
      <c r="S4" s="3" t="s">
        <v>243</v>
      </c>
    </row>
    <row r="5" spans="1:19" x14ac:dyDescent="0.3">
      <c r="A5" t="s">
        <v>236</v>
      </c>
      <c r="B5" s="6">
        <v>42658</v>
      </c>
      <c r="C5" s="7">
        <v>42589</v>
      </c>
      <c r="D5" s="1">
        <f t="shared" si="0"/>
        <v>69</v>
      </c>
      <c r="E5" s="5">
        <f t="shared" si="1"/>
        <v>1.6175160579492709E-3</v>
      </c>
      <c r="F5" s="7">
        <v>42583</v>
      </c>
      <c r="G5" s="6">
        <f t="shared" si="2"/>
        <v>75</v>
      </c>
      <c r="H5" s="4">
        <f t="shared" si="3"/>
        <v>1.7581696282057294E-3</v>
      </c>
      <c r="J5" s="26">
        <f t="shared" si="4"/>
        <v>69</v>
      </c>
      <c r="K5" s="26">
        <f t="shared" si="5"/>
        <v>75</v>
      </c>
      <c r="M5" s="4"/>
      <c r="N5" s="4"/>
      <c r="P5" s="1"/>
      <c r="S5" t="s">
        <v>253</v>
      </c>
    </row>
    <row r="6" spans="1:19" x14ac:dyDescent="0.3">
      <c r="A6" t="s">
        <v>235</v>
      </c>
      <c r="B6" s="6">
        <v>41722</v>
      </c>
      <c r="C6" s="7">
        <v>41635</v>
      </c>
      <c r="D6" s="1">
        <f t="shared" si="0"/>
        <v>87</v>
      </c>
      <c r="E6" s="5">
        <f t="shared" si="1"/>
        <v>2.0852308134796989E-3</v>
      </c>
      <c r="F6" s="7">
        <v>41634</v>
      </c>
      <c r="G6" s="6">
        <f t="shared" si="2"/>
        <v>88</v>
      </c>
      <c r="H6" s="4">
        <f t="shared" si="3"/>
        <v>2.1091989837495806E-3</v>
      </c>
      <c r="J6" s="26">
        <f t="shared" si="4"/>
        <v>87</v>
      </c>
      <c r="K6" s="26">
        <f t="shared" si="5"/>
        <v>88</v>
      </c>
      <c r="M6" s="4"/>
      <c r="N6" s="4"/>
      <c r="P6" s="1"/>
      <c r="S6" t="s">
        <v>254</v>
      </c>
    </row>
    <row r="7" spans="1:19" x14ac:dyDescent="0.3">
      <c r="A7" t="s">
        <v>234</v>
      </c>
      <c r="B7" s="6">
        <v>40568</v>
      </c>
      <c r="C7" s="7">
        <v>40512</v>
      </c>
      <c r="D7" s="1">
        <f t="shared" si="0"/>
        <v>56</v>
      </c>
      <c r="E7" s="5">
        <f t="shared" si="1"/>
        <v>1.3803983435219877E-3</v>
      </c>
      <c r="F7" s="7">
        <v>40509</v>
      </c>
      <c r="G7" s="6">
        <f t="shared" si="2"/>
        <v>59</v>
      </c>
      <c r="H7" s="4">
        <f t="shared" si="3"/>
        <v>1.4543482547820943E-3</v>
      </c>
      <c r="J7" s="26">
        <f t="shared" si="4"/>
        <v>56</v>
      </c>
      <c r="K7" s="26">
        <f t="shared" si="5"/>
        <v>59</v>
      </c>
      <c r="M7" s="4"/>
      <c r="N7" s="4"/>
      <c r="P7" s="1"/>
    </row>
    <row r="8" spans="1:19" x14ac:dyDescent="0.3">
      <c r="A8" t="s">
        <v>233</v>
      </c>
      <c r="B8" s="6">
        <v>41511</v>
      </c>
      <c r="C8" s="7">
        <v>41485</v>
      </c>
      <c r="D8" s="1">
        <f t="shared" si="0"/>
        <v>26</v>
      </c>
      <c r="E8" s="5">
        <f t="shared" si="1"/>
        <v>6.2634000626340003E-4</v>
      </c>
      <c r="F8" s="7">
        <v>41484</v>
      </c>
      <c r="G8" s="6">
        <f t="shared" si="2"/>
        <v>27</v>
      </c>
      <c r="H8" s="4">
        <f t="shared" si="3"/>
        <v>6.5043000650430005E-4</v>
      </c>
      <c r="J8" s="26">
        <f t="shared" si="4"/>
        <v>26</v>
      </c>
      <c r="K8" s="26">
        <f t="shared" si="5"/>
        <v>27</v>
      </c>
      <c r="M8" s="4"/>
      <c r="N8" s="4"/>
      <c r="P8" s="1"/>
    </row>
    <row r="9" spans="1:19" x14ac:dyDescent="0.3">
      <c r="A9" t="s">
        <v>232</v>
      </c>
      <c r="B9" s="6">
        <v>41178</v>
      </c>
      <c r="C9" s="7">
        <v>41111</v>
      </c>
      <c r="D9" s="1">
        <f t="shared" si="0"/>
        <v>67</v>
      </c>
      <c r="E9" s="5">
        <f t="shared" si="1"/>
        <v>1.627082422652873E-3</v>
      </c>
      <c r="F9" s="7">
        <v>41109</v>
      </c>
      <c r="G9" s="6">
        <f t="shared" si="2"/>
        <v>69</v>
      </c>
      <c r="H9" s="4">
        <f t="shared" si="3"/>
        <v>1.6756520472096751E-3</v>
      </c>
      <c r="J9" s="26">
        <f t="shared" si="4"/>
        <v>67</v>
      </c>
      <c r="K9" s="26">
        <f t="shared" si="5"/>
        <v>69</v>
      </c>
      <c r="M9" s="4"/>
      <c r="N9" s="4"/>
      <c r="P9" s="1"/>
    </row>
    <row r="10" spans="1:19" x14ac:dyDescent="0.3">
      <c r="A10" t="s">
        <v>231</v>
      </c>
      <c r="B10" s="6">
        <v>39415</v>
      </c>
      <c r="C10" s="7">
        <v>39391</v>
      </c>
      <c r="D10" s="1">
        <f t="shared" si="0"/>
        <v>24</v>
      </c>
      <c r="E10" s="5">
        <f t="shared" si="1"/>
        <v>6.089052391221616E-4</v>
      </c>
      <c r="F10" s="7">
        <v>39388</v>
      </c>
      <c r="G10" s="6">
        <f t="shared" si="2"/>
        <v>27</v>
      </c>
      <c r="H10" s="4">
        <f t="shared" si="3"/>
        <v>6.8501839401243186E-4</v>
      </c>
      <c r="J10" s="26">
        <f t="shared" si="4"/>
        <v>24</v>
      </c>
      <c r="K10" s="26">
        <f t="shared" si="5"/>
        <v>27</v>
      </c>
      <c r="M10" s="4"/>
      <c r="N10" s="4"/>
      <c r="P10" s="1"/>
    </row>
    <row r="11" spans="1:19" x14ac:dyDescent="0.3">
      <c r="A11" t="s">
        <v>230</v>
      </c>
      <c r="B11" s="6">
        <v>43417</v>
      </c>
      <c r="C11" s="7">
        <v>43410</v>
      </c>
      <c r="D11" s="1">
        <f t="shared" si="0"/>
        <v>7</v>
      </c>
      <c r="E11" s="5">
        <f t="shared" si="1"/>
        <v>1.6122716908123546E-4</v>
      </c>
      <c r="F11" s="7">
        <v>43404</v>
      </c>
      <c r="G11" s="6">
        <f t="shared" si="2"/>
        <v>13</v>
      </c>
      <c r="H11" s="4">
        <f t="shared" si="3"/>
        <v>2.9942188543658014E-4</v>
      </c>
      <c r="J11" s="26">
        <f t="shared" si="4"/>
        <v>7</v>
      </c>
      <c r="K11" s="26">
        <f t="shared" si="5"/>
        <v>13</v>
      </c>
      <c r="M11" s="4"/>
      <c r="N11" s="4"/>
      <c r="P11" s="1"/>
    </row>
    <row r="12" spans="1:19" x14ac:dyDescent="0.3">
      <c r="A12" t="s">
        <v>229</v>
      </c>
      <c r="B12" s="6">
        <v>42983</v>
      </c>
      <c r="C12" s="7">
        <v>42938</v>
      </c>
      <c r="D12" s="1">
        <f t="shared" si="0"/>
        <v>45</v>
      </c>
      <c r="E12" s="5">
        <f t="shared" si="1"/>
        <v>1.0469255286973921E-3</v>
      </c>
      <c r="F12" s="7">
        <v>42938</v>
      </c>
      <c r="G12" s="6">
        <f t="shared" si="2"/>
        <v>45</v>
      </c>
      <c r="H12" s="4">
        <f t="shared" si="3"/>
        <v>1.0469255286973921E-3</v>
      </c>
      <c r="J12" s="26">
        <f t="shared" si="4"/>
        <v>45</v>
      </c>
      <c r="K12" s="26">
        <f t="shared" si="5"/>
        <v>45</v>
      </c>
      <c r="M12" s="4"/>
      <c r="N12" s="4"/>
      <c r="P12" s="1"/>
    </row>
    <row r="13" spans="1:19" x14ac:dyDescent="0.3">
      <c r="A13" t="s">
        <v>228</v>
      </c>
      <c r="B13" s="6">
        <v>45628</v>
      </c>
      <c r="C13" s="7">
        <v>45546</v>
      </c>
      <c r="D13" s="1">
        <f t="shared" si="0"/>
        <v>82</v>
      </c>
      <c r="E13" s="5">
        <f t="shared" si="1"/>
        <v>1.797142105724555E-3</v>
      </c>
      <c r="F13" s="7">
        <v>45544</v>
      </c>
      <c r="G13" s="6">
        <f t="shared" si="2"/>
        <v>84</v>
      </c>
      <c r="H13" s="4">
        <f t="shared" si="3"/>
        <v>1.8409748400105199E-3</v>
      </c>
      <c r="J13" s="26">
        <f t="shared" si="4"/>
        <v>82</v>
      </c>
      <c r="K13" s="26">
        <f t="shared" si="5"/>
        <v>84</v>
      </c>
      <c r="M13" s="4"/>
      <c r="N13" s="4"/>
      <c r="P13" s="1"/>
    </row>
    <row r="14" spans="1:19" x14ac:dyDescent="0.3">
      <c r="A14" t="s">
        <v>227</v>
      </c>
      <c r="B14" s="6">
        <v>49529</v>
      </c>
      <c r="C14" s="7">
        <v>49573</v>
      </c>
      <c r="D14" s="1">
        <f t="shared" si="0"/>
        <v>-44</v>
      </c>
      <c r="E14" s="5">
        <f t="shared" si="1"/>
        <v>-8.8836843061640652E-4</v>
      </c>
      <c r="F14" s="7">
        <v>49571</v>
      </c>
      <c r="G14" s="6">
        <f t="shared" si="2"/>
        <v>-42</v>
      </c>
      <c r="H14" s="4">
        <f t="shared" si="3"/>
        <v>-8.4798804740656992E-4</v>
      </c>
      <c r="J14" s="26">
        <f t="shared" si="4"/>
        <v>44</v>
      </c>
      <c r="K14" s="26">
        <f t="shared" si="5"/>
        <v>42</v>
      </c>
      <c r="M14" s="4"/>
      <c r="N14" s="4"/>
      <c r="P14" s="1"/>
    </row>
    <row r="15" spans="1:19" x14ac:dyDescent="0.3">
      <c r="A15" t="s">
        <v>226</v>
      </c>
      <c r="B15" s="6">
        <v>42513</v>
      </c>
      <c r="C15" s="7">
        <v>42468</v>
      </c>
      <c r="D15" s="1">
        <f t="shared" si="0"/>
        <v>45</v>
      </c>
      <c r="E15" s="5">
        <f t="shared" si="1"/>
        <v>1.0584997530167244E-3</v>
      </c>
      <c r="F15" s="7">
        <v>42465</v>
      </c>
      <c r="G15" s="6">
        <f t="shared" si="2"/>
        <v>48</v>
      </c>
      <c r="H15" s="4">
        <f t="shared" si="3"/>
        <v>1.1290664032178393E-3</v>
      </c>
      <c r="J15" s="26">
        <f t="shared" si="4"/>
        <v>45</v>
      </c>
      <c r="K15" s="26">
        <f t="shared" si="5"/>
        <v>48</v>
      </c>
      <c r="M15" s="4"/>
      <c r="N15" s="4"/>
      <c r="P15" s="1"/>
    </row>
    <row r="16" spans="1:19" x14ac:dyDescent="0.3">
      <c r="A16" t="s">
        <v>225</v>
      </c>
      <c r="B16" s="6">
        <v>46133</v>
      </c>
      <c r="C16" s="7">
        <v>46116</v>
      </c>
      <c r="D16" s="1">
        <f t="shared" si="0"/>
        <v>17</v>
      </c>
      <c r="E16" s="5">
        <f t="shared" si="1"/>
        <v>3.6849977239719942E-4</v>
      </c>
      <c r="F16" s="7">
        <v>46116</v>
      </c>
      <c r="G16" s="6">
        <f t="shared" si="2"/>
        <v>17</v>
      </c>
      <c r="H16" s="4">
        <f t="shared" si="3"/>
        <v>3.6849977239719942E-4</v>
      </c>
      <c r="J16" s="26">
        <f t="shared" si="4"/>
        <v>17</v>
      </c>
      <c r="K16" s="26">
        <f t="shared" si="5"/>
        <v>17</v>
      </c>
      <c r="M16" s="4"/>
      <c r="N16" s="4"/>
      <c r="P16" s="1"/>
    </row>
    <row r="17" spans="1:16" x14ac:dyDescent="0.3">
      <c r="A17" t="s">
        <v>224</v>
      </c>
      <c r="B17" s="6">
        <v>43594</v>
      </c>
      <c r="C17" s="7">
        <v>43512</v>
      </c>
      <c r="D17" s="1">
        <f t="shared" si="0"/>
        <v>82</v>
      </c>
      <c r="E17" s="5">
        <f t="shared" si="1"/>
        <v>1.880992797173923E-3</v>
      </c>
      <c r="F17" s="7">
        <v>43506</v>
      </c>
      <c r="G17" s="6">
        <f t="shared" si="2"/>
        <v>88</v>
      </c>
      <c r="H17" s="4">
        <f t="shared" si="3"/>
        <v>2.0186264164793319E-3</v>
      </c>
      <c r="J17" s="26">
        <f t="shared" si="4"/>
        <v>82</v>
      </c>
      <c r="K17" s="26">
        <f t="shared" si="5"/>
        <v>88</v>
      </c>
      <c r="M17" s="4"/>
      <c r="N17" s="4"/>
      <c r="P17" s="1"/>
    </row>
    <row r="18" spans="1:16" x14ac:dyDescent="0.3">
      <c r="A18" t="s">
        <v>223</v>
      </c>
      <c r="B18" s="6">
        <v>44212</v>
      </c>
      <c r="C18" s="7">
        <v>44203</v>
      </c>
      <c r="D18" s="1">
        <f t="shared" si="0"/>
        <v>9</v>
      </c>
      <c r="E18" s="5">
        <f t="shared" si="1"/>
        <v>2.0356464308332579E-4</v>
      </c>
      <c r="F18" s="7">
        <v>44199</v>
      </c>
      <c r="G18" s="6">
        <f t="shared" si="2"/>
        <v>13</v>
      </c>
      <c r="H18" s="4">
        <f t="shared" si="3"/>
        <v>2.9403781778702617E-4</v>
      </c>
      <c r="J18" s="26">
        <f t="shared" si="4"/>
        <v>9</v>
      </c>
      <c r="K18" s="26">
        <f t="shared" si="5"/>
        <v>13</v>
      </c>
      <c r="M18" s="4"/>
      <c r="N18" s="4"/>
      <c r="P18" s="1"/>
    </row>
    <row r="19" spans="1:16" x14ac:dyDescent="0.3">
      <c r="A19" t="s">
        <v>222</v>
      </c>
      <c r="B19" s="6">
        <v>41846</v>
      </c>
      <c r="C19" s="7">
        <v>41810</v>
      </c>
      <c r="D19" s="1">
        <f t="shared" si="0"/>
        <v>36</v>
      </c>
      <c r="E19" s="5">
        <f t="shared" si="1"/>
        <v>8.6029728050470778E-4</v>
      </c>
      <c r="F19" s="7">
        <v>41807</v>
      </c>
      <c r="G19" s="6">
        <f t="shared" si="2"/>
        <v>39</v>
      </c>
      <c r="H19" s="4">
        <f t="shared" si="3"/>
        <v>9.319887205467667E-4</v>
      </c>
      <c r="J19" s="26">
        <f t="shared" si="4"/>
        <v>36</v>
      </c>
      <c r="K19" s="26">
        <f t="shared" si="5"/>
        <v>39</v>
      </c>
      <c r="M19" s="4"/>
      <c r="N19" s="4"/>
      <c r="P19" s="1"/>
    </row>
    <row r="20" spans="1:16" x14ac:dyDescent="0.3">
      <c r="A20" t="s">
        <v>221</v>
      </c>
      <c r="B20" s="6">
        <v>43230</v>
      </c>
      <c r="C20" s="7">
        <v>43207</v>
      </c>
      <c r="D20" s="1">
        <f t="shared" si="0"/>
        <v>23</v>
      </c>
      <c r="E20" s="5">
        <f t="shared" si="1"/>
        <v>5.3203793661808925E-4</v>
      </c>
      <c r="F20" s="7">
        <v>43201</v>
      </c>
      <c r="G20" s="6">
        <f t="shared" si="2"/>
        <v>29</v>
      </c>
      <c r="H20" s="4">
        <f t="shared" si="3"/>
        <v>6.7083044182280824E-4</v>
      </c>
      <c r="J20" s="26">
        <f t="shared" si="4"/>
        <v>23</v>
      </c>
      <c r="K20" s="26">
        <f t="shared" si="5"/>
        <v>29</v>
      </c>
      <c r="M20" s="4"/>
      <c r="N20" s="4"/>
      <c r="P20" s="1"/>
    </row>
    <row r="21" spans="1:16" x14ac:dyDescent="0.3">
      <c r="A21" t="s">
        <v>220</v>
      </c>
      <c r="B21" s="6">
        <v>42518</v>
      </c>
      <c r="C21" s="7">
        <v>42509</v>
      </c>
      <c r="D21" s="1">
        <f t="shared" si="0"/>
        <v>9</v>
      </c>
      <c r="E21" s="5">
        <f t="shared" si="1"/>
        <v>2.1167505527070889E-4</v>
      </c>
      <c r="F21" s="7">
        <v>42504</v>
      </c>
      <c r="G21" s="6">
        <f t="shared" si="2"/>
        <v>14</v>
      </c>
      <c r="H21" s="4">
        <f t="shared" si="3"/>
        <v>3.2927230819888045E-4</v>
      </c>
      <c r="J21" s="26">
        <f t="shared" si="4"/>
        <v>9</v>
      </c>
      <c r="K21" s="26">
        <f t="shared" si="5"/>
        <v>14</v>
      </c>
      <c r="M21" s="4"/>
      <c r="N21" s="4"/>
      <c r="P21" s="1"/>
    </row>
    <row r="22" spans="1:16" x14ac:dyDescent="0.3">
      <c r="A22" t="s">
        <v>219</v>
      </c>
      <c r="B22" s="6">
        <v>40973</v>
      </c>
      <c r="C22" s="7">
        <v>40922</v>
      </c>
      <c r="D22" s="1">
        <f t="shared" si="0"/>
        <v>51</v>
      </c>
      <c r="E22" s="5">
        <f t="shared" si="1"/>
        <v>1.2447221340883021E-3</v>
      </c>
      <c r="F22" s="7">
        <v>40920</v>
      </c>
      <c r="G22" s="6">
        <f t="shared" si="2"/>
        <v>53</v>
      </c>
      <c r="H22" s="4">
        <f t="shared" si="3"/>
        <v>1.2935347667976471E-3</v>
      </c>
      <c r="J22" s="26">
        <f t="shared" si="4"/>
        <v>51</v>
      </c>
      <c r="K22" s="26">
        <f t="shared" si="5"/>
        <v>53</v>
      </c>
      <c r="M22" s="4"/>
      <c r="N22" s="4"/>
      <c r="P22" s="1"/>
    </row>
    <row r="23" spans="1:16" x14ac:dyDescent="0.3">
      <c r="A23" t="s">
        <v>218</v>
      </c>
      <c r="B23" s="6">
        <v>43132</v>
      </c>
      <c r="C23" s="7">
        <v>43126</v>
      </c>
      <c r="D23" s="1">
        <f t="shared" si="0"/>
        <v>6</v>
      </c>
      <c r="E23" s="5">
        <f t="shared" si="1"/>
        <v>1.3910785495687656E-4</v>
      </c>
      <c r="F23" s="7">
        <v>43124</v>
      </c>
      <c r="G23" s="6">
        <f t="shared" si="2"/>
        <v>8</v>
      </c>
      <c r="H23" s="4">
        <f t="shared" si="3"/>
        <v>1.8547713994250208E-4</v>
      </c>
      <c r="J23" s="26">
        <f t="shared" si="4"/>
        <v>6</v>
      </c>
      <c r="K23" s="26">
        <f t="shared" si="5"/>
        <v>8</v>
      </c>
      <c r="M23" s="4"/>
      <c r="N23" s="4"/>
      <c r="P23" s="1"/>
    </row>
    <row r="24" spans="1:16" x14ac:dyDescent="0.3">
      <c r="A24" t="s">
        <v>217</v>
      </c>
      <c r="B24" s="6">
        <v>44583</v>
      </c>
      <c r="C24" s="7">
        <v>44563</v>
      </c>
      <c r="D24" s="1">
        <f t="shared" si="0"/>
        <v>20</v>
      </c>
      <c r="E24" s="5">
        <f t="shared" si="1"/>
        <v>4.4860148487091493E-4</v>
      </c>
      <c r="F24" s="7">
        <v>44559</v>
      </c>
      <c r="G24" s="6">
        <f t="shared" si="2"/>
        <v>24</v>
      </c>
      <c r="H24" s="4">
        <f t="shared" si="3"/>
        <v>5.3832178184509791E-4</v>
      </c>
      <c r="J24" s="26">
        <f t="shared" si="4"/>
        <v>20</v>
      </c>
      <c r="K24" s="26">
        <f t="shared" si="5"/>
        <v>24</v>
      </c>
      <c r="M24" s="4"/>
      <c r="N24" s="4"/>
      <c r="P24" s="1"/>
    </row>
    <row r="25" spans="1:16" x14ac:dyDescent="0.3">
      <c r="A25" t="s">
        <v>216</v>
      </c>
      <c r="B25" s="6">
        <v>48810</v>
      </c>
      <c r="C25" s="7">
        <v>48803</v>
      </c>
      <c r="D25" s="1">
        <f t="shared" si="0"/>
        <v>7</v>
      </c>
      <c r="E25" s="5">
        <f t="shared" si="1"/>
        <v>1.4341323499282934E-4</v>
      </c>
      <c r="F25" s="7">
        <v>48798</v>
      </c>
      <c r="G25" s="6">
        <f t="shared" si="2"/>
        <v>12</v>
      </c>
      <c r="H25" s="4">
        <f t="shared" si="3"/>
        <v>2.4585125998770742E-4</v>
      </c>
      <c r="J25" s="26">
        <f t="shared" si="4"/>
        <v>7</v>
      </c>
      <c r="K25" s="26">
        <f t="shared" si="5"/>
        <v>12</v>
      </c>
      <c r="M25" s="4"/>
      <c r="N25" s="4"/>
      <c r="P25" s="1"/>
    </row>
    <row r="26" spans="1:16" x14ac:dyDescent="0.3">
      <c r="A26" t="s">
        <v>215</v>
      </c>
      <c r="B26" s="6">
        <v>55663</v>
      </c>
      <c r="C26" s="7">
        <v>55640</v>
      </c>
      <c r="D26" s="1">
        <f t="shared" si="0"/>
        <v>23</v>
      </c>
      <c r="E26" s="5">
        <f t="shared" si="1"/>
        <v>4.1320086951835149E-4</v>
      </c>
      <c r="F26" s="7">
        <v>55638</v>
      </c>
      <c r="G26" s="6">
        <f t="shared" si="2"/>
        <v>25</v>
      </c>
      <c r="H26" s="4">
        <f t="shared" si="3"/>
        <v>4.4913137991125162E-4</v>
      </c>
      <c r="J26" s="26">
        <f t="shared" si="4"/>
        <v>23</v>
      </c>
      <c r="K26" s="26">
        <f t="shared" si="5"/>
        <v>25</v>
      </c>
      <c r="M26" s="4"/>
      <c r="N26" s="4"/>
      <c r="P26" s="1"/>
    </row>
    <row r="27" spans="1:16" x14ac:dyDescent="0.3">
      <c r="A27" t="s">
        <v>214</v>
      </c>
      <c r="B27" s="6">
        <v>45849</v>
      </c>
      <c r="C27" s="7">
        <v>45907</v>
      </c>
      <c r="D27" s="1">
        <f t="shared" si="0"/>
        <v>-58</v>
      </c>
      <c r="E27" s="5">
        <f t="shared" si="1"/>
        <v>-1.2650221378874131E-3</v>
      </c>
      <c r="F27" s="7">
        <v>45905</v>
      </c>
      <c r="G27" s="6">
        <f t="shared" si="2"/>
        <v>-56</v>
      </c>
      <c r="H27" s="4">
        <f t="shared" si="3"/>
        <v>-1.2214006848568126E-3</v>
      </c>
      <c r="J27" s="26">
        <f t="shared" si="4"/>
        <v>58</v>
      </c>
      <c r="K27" s="26">
        <f t="shared" si="5"/>
        <v>56</v>
      </c>
      <c r="M27" s="4"/>
      <c r="N27" s="4"/>
      <c r="P27" s="1"/>
    </row>
    <row r="28" spans="1:16" x14ac:dyDescent="0.3">
      <c r="A28" t="s">
        <v>213</v>
      </c>
      <c r="B28" s="6">
        <v>46785</v>
      </c>
      <c r="C28" s="7">
        <v>46733</v>
      </c>
      <c r="D28" s="1">
        <f t="shared" si="0"/>
        <v>52</v>
      </c>
      <c r="E28" s="5">
        <f t="shared" si="1"/>
        <v>1.1114673506465748E-3</v>
      </c>
      <c r="F28" s="7">
        <v>46731</v>
      </c>
      <c r="G28" s="6">
        <f t="shared" si="2"/>
        <v>54</v>
      </c>
      <c r="H28" s="4">
        <f t="shared" si="3"/>
        <v>1.1542160949022122E-3</v>
      </c>
      <c r="J28" s="26">
        <f t="shared" si="4"/>
        <v>52</v>
      </c>
      <c r="K28" s="26">
        <f t="shared" si="5"/>
        <v>54</v>
      </c>
      <c r="M28" s="4"/>
      <c r="N28" s="4"/>
      <c r="P28" s="1"/>
    </row>
    <row r="29" spans="1:16" x14ac:dyDescent="0.3">
      <c r="A29" t="s">
        <v>212</v>
      </c>
      <c r="B29" s="6">
        <v>44009</v>
      </c>
      <c r="C29" s="7">
        <v>43978</v>
      </c>
      <c r="D29" s="1">
        <f t="shared" si="0"/>
        <v>31</v>
      </c>
      <c r="E29" s="5">
        <f t="shared" si="1"/>
        <v>7.0440137244654507E-4</v>
      </c>
      <c r="F29" s="7">
        <v>43977</v>
      </c>
      <c r="G29" s="6">
        <f t="shared" si="2"/>
        <v>32</v>
      </c>
      <c r="H29" s="4">
        <f t="shared" si="3"/>
        <v>7.271239973641755E-4</v>
      </c>
      <c r="J29" s="26">
        <f t="shared" si="4"/>
        <v>31</v>
      </c>
      <c r="K29" s="26">
        <f t="shared" si="5"/>
        <v>32</v>
      </c>
      <c r="M29" s="4"/>
      <c r="N29" s="4"/>
      <c r="P29" s="1"/>
    </row>
    <row r="30" spans="1:16" x14ac:dyDescent="0.3">
      <c r="A30" t="s">
        <v>211</v>
      </c>
      <c r="B30" s="6">
        <v>42973</v>
      </c>
      <c r="C30" s="7">
        <v>42937</v>
      </c>
      <c r="D30" s="1">
        <f t="shared" si="0"/>
        <v>36</v>
      </c>
      <c r="E30" s="5">
        <f t="shared" si="1"/>
        <v>8.377353221790426E-4</v>
      </c>
      <c r="F30" s="7">
        <v>42936</v>
      </c>
      <c r="G30" s="6">
        <f t="shared" si="2"/>
        <v>37</v>
      </c>
      <c r="H30" s="4">
        <f t="shared" si="3"/>
        <v>8.6100574779512723E-4</v>
      </c>
      <c r="J30" s="26">
        <f t="shared" si="4"/>
        <v>36</v>
      </c>
      <c r="K30" s="26">
        <f t="shared" si="5"/>
        <v>37</v>
      </c>
      <c r="M30" s="4"/>
      <c r="N30" s="4"/>
      <c r="P30" s="1"/>
    </row>
    <row r="31" spans="1:16" x14ac:dyDescent="0.3">
      <c r="A31" t="s">
        <v>210</v>
      </c>
      <c r="B31" s="6">
        <v>42132</v>
      </c>
      <c r="C31" s="7">
        <v>42090</v>
      </c>
      <c r="D31" s="1">
        <f t="shared" si="0"/>
        <v>42</v>
      </c>
      <c r="E31" s="5">
        <f t="shared" si="1"/>
        <v>9.9686698946169173E-4</v>
      </c>
      <c r="F31" s="7">
        <v>42089</v>
      </c>
      <c r="G31" s="6">
        <f t="shared" si="2"/>
        <v>43</v>
      </c>
      <c r="H31" s="4">
        <f t="shared" si="3"/>
        <v>1.0206019177822082E-3</v>
      </c>
      <c r="J31" s="26">
        <f t="shared" si="4"/>
        <v>42</v>
      </c>
      <c r="K31" s="26">
        <f t="shared" si="5"/>
        <v>43</v>
      </c>
      <c r="M31" s="4"/>
      <c r="N31" s="4"/>
      <c r="P31" s="1"/>
    </row>
    <row r="32" spans="1:16" x14ac:dyDescent="0.3">
      <c r="A32" t="s">
        <v>209</v>
      </c>
      <c r="B32" s="6">
        <v>42319</v>
      </c>
      <c r="C32" s="7">
        <v>42323</v>
      </c>
      <c r="D32" s="1">
        <f t="shared" si="0"/>
        <v>-4</v>
      </c>
      <c r="E32" s="5">
        <f t="shared" si="1"/>
        <v>-9.4520191875989513E-5</v>
      </c>
      <c r="F32" s="7">
        <v>42319</v>
      </c>
      <c r="G32" s="6">
        <f t="shared" si="2"/>
        <v>0</v>
      </c>
      <c r="H32" s="4">
        <f t="shared" si="3"/>
        <v>0</v>
      </c>
      <c r="J32" s="26">
        <f t="shared" si="4"/>
        <v>4</v>
      </c>
      <c r="K32" s="26">
        <f t="shared" si="5"/>
        <v>0</v>
      </c>
      <c r="M32" s="4"/>
      <c r="N32" s="4"/>
      <c r="P32" s="1"/>
    </row>
    <row r="33" spans="1:16" x14ac:dyDescent="0.3">
      <c r="A33" t="s">
        <v>208</v>
      </c>
      <c r="B33" s="6">
        <v>40461</v>
      </c>
      <c r="C33" s="7">
        <v>40446</v>
      </c>
      <c r="D33" s="1">
        <f t="shared" si="0"/>
        <v>15</v>
      </c>
      <c r="E33" s="5">
        <f t="shared" si="1"/>
        <v>3.7072736709423891E-4</v>
      </c>
      <c r="F33" s="7">
        <v>40442</v>
      </c>
      <c r="G33" s="6">
        <f t="shared" si="2"/>
        <v>19</v>
      </c>
      <c r="H33" s="4">
        <f t="shared" si="3"/>
        <v>4.6958799831936927E-4</v>
      </c>
      <c r="J33" s="26">
        <f t="shared" si="4"/>
        <v>15</v>
      </c>
      <c r="K33" s="26">
        <f t="shared" si="5"/>
        <v>19</v>
      </c>
      <c r="M33" s="4"/>
      <c r="N33" s="4"/>
      <c r="P33" s="1"/>
    </row>
    <row r="34" spans="1:16" x14ac:dyDescent="0.3">
      <c r="A34" t="s">
        <v>207</v>
      </c>
      <c r="B34" s="6">
        <v>40322</v>
      </c>
      <c r="C34" s="7">
        <v>40341</v>
      </c>
      <c r="D34" s="1">
        <f t="shared" si="0"/>
        <v>-19</v>
      </c>
      <c r="E34" s="5">
        <f t="shared" si="1"/>
        <v>-4.7120678537770943E-4</v>
      </c>
      <c r="F34" s="7">
        <v>40338</v>
      </c>
      <c r="G34" s="6">
        <f t="shared" si="2"/>
        <v>-16</v>
      </c>
      <c r="H34" s="4">
        <f t="shared" si="3"/>
        <v>-3.9680571400228164E-4</v>
      </c>
      <c r="J34" s="26">
        <f t="shared" si="4"/>
        <v>19</v>
      </c>
      <c r="K34" s="26">
        <f t="shared" si="5"/>
        <v>16</v>
      </c>
      <c r="M34" s="4"/>
      <c r="N34" s="4"/>
      <c r="P34" s="1"/>
    </row>
    <row r="35" spans="1:16" x14ac:dyDescent="0.3">
      <c r="A35" t="s">
        <v>206</v>
      </c>
      <c r="B35" s="6">
        <v>44243</v>
      </c>
      <c r="C35" s="7">
        <v>44250</v>
      </c>
      <c r="D35" s="1">
        <f t="shared" si="0"/>
        <v>-7</v>
      </c>
      <c r="E35" s="5">
        <f t="shared" si="1"/>
        <v>-1.5821711909228578E-4</v>
      </c>
      <c r="F35" s="7">
        <v>44248</v>
      </c>
      <c r="G35" s="6">
        <f t="shared" si="2"/>
        <v>-5</v>
      </c>
      <c r="H35" s="4">
        <f t="shared" si="3"/>
        <v>-1.1301222792306128E-4</v>
      </c>
      <c r="J35" s="26">
        <f t="shared" si="4"/>
        <v>7</v>
      </c>
      <c r="K35" s="26">
        <f t="shared" si="5"/>
        <v>5</v>
      </c>
      <c r="M35" s="4"/>
      <c r="N35" s="4"/>
      <c r="P35" s="1"/>
    </row>
    <row r="36" spans="1:16" x14ac:dyDescent="0.3">
      <c r="A36" t="s">
        <v>205</v>
      </c>
      <c r="B36" s="6">
        <v>43166</v>
      </c>
      <c r="C36" s="7">
        <v>43173</v>
      </c>
      <c r="D36" s="1">
        <f t="shared" si="0"/>
        <v>-7</v>
      </c>
      <c r="E36" s="5">
        <f t="shared" si="1"/>
        <v>-1.6216466663577817E-4</v>
      </c>
      <c r="F36" s="7">
        <v>43170</v>
      </c>
      <c r="G36" s="6">
        <f t="shared" si="2"/>
        <v>-4</v>
      </c>
      <c r="H36" s="4">
        <f t="shared" si="3"/>
        <v>-9.2665523791873232E-5</v>
      </c>
      <c r="J36" s="26">
        <f t="shared" si="4"/>
        <v>7</v>
      </c>
      <c r="K36" s="26">
        <f t="shared" si="5"/>
        <v>4</v>
      </c>
      <c r="M36" s="4"/>
      <c r="N36" s="4"/>
      <c r="P36" s="1"/>
    </row>
    <row r="37" spans="1:16" x14ac:dyDescent="0.3">
      <c r="A37" t="s">
        <v>204</v>
      </c>
      <c r="B37" s="6">
        <v>47222</v>
      </c>
      <c r="C37" s="7">
        <v>47199</v>
      </c>
      <c r="D37" s="1">
        <f t="shared" si="0"/>
        <v>23</v>
      </c>
      <c r="E37" s="5">
        <f t="shared" si="1"/>
        <v>4.8706111558172036E-4</v>
      </c>
      <c r="F37" s="7">
        <v>47195</v>
      </c>
      <c r="G37" s="6">
        <f t="shared" si="2"/>
        <v>27</v>
      </c>
      <c r="H37" s="4">
        <f t="shared" si="3"/>
        <v>5.7176739655245433E-4</v>
      </c>
      <c r="J37" s="26">
        <f t="shared" si="4"/>
        <v>23</v>
      </c>
      <c r="K37" s="26">
        <f t="shared" si="5"/>
        <v>27</v>
      </c>
      <c r="M37" s="4"/>
      <c r="N37" s="4"/>
      <c r="P37" s="1"/>
    </row>
    <row r="38" spans="1:16" x14ac:dyDescent="0.3">
      <c r="A38" t="s">
        <v>203</v>
      </c>
      <c r="B38" s="6">
        <v>50920</v>
      </c>
      <c r="C38" s="7">
        <v>50947</v>
      </c>
      <c r="D38" s="1">
        <f t="shared" si="0"/>
        <v>-27</v>
      </c>
      <c r="E38" s="5">
        <f t="shared" si="1"/>
        <v>-5.3024351924587591E-4</v>
      </c>
      <c r="F38" s="7">
        <v>50945</v>
      </c>
      <c r="G38" s="6">
        <f t="shared" si="2"/>
        <v>-25</v>
      </c>
      <c r="H38" s="4">
        <f t="shared" si="3"/>
        <v>-4.9096622152395913E-4</v>
      </c>
      <c r="J38" s="26">
        <f t="shared" si="4"/>
        <v>27</v>
      </c>
      <c r="K38" s="26">
        <f t="shared" si="5"/>
        <v>25</v>
      </c>
      <c r="M38" s="4"/>
      <c r="N38" s="4"/>
      <c r="P38" s="1"/>
    </row>
    <row r="39" spans="1:16" x14ac:dyDescent="0.3">
      <c r="A39" t="s">
        <v>202</v>
      </c>
      <c r="B39" s="6">
        <v>44667</v>
      </c>
      <c r="C39" s="7">
        <v>44637</v>
      </c>
      <c r="D39" s="1">
        <f t="shared" si="0"/>
        <v>30</v>
      </c>
      <c r="E39" s="5">
        <f t="shared" si="1"/>
        <v>6.7163677883000871E-4</v>
      </c>
      <c r="F39" s="7">
        <v>44635</v>
      </c>
      <c r="G39" s="6">
        <f t="shared" si="2"/>
        <v>32</v>
      </c>
      <c r="H39" s="4">
        <f t="shared" si="3"/>
        <v>7.164125640853426E-4</v>
      </c>
      <c r="J39" s="26">
        <f t="shared" si="4"/>
        <v>30</v>
      </c>
      <c r="K39" s="26">
        <f t="shared" si="5"/>
        <v>32</v>
      </c>
      <c r="M39" s="4"/>
      <c r="N39" s="4"/>
      <c r="P39" s="1"/>
    </row>
    <row r="40" spans="1:16" x14ac:dyDescent="0.3">
      <c r="A40" t="s">
        <v>201</v>
      </c>
      <c r="B40" s="6">
        <v>47177</v>
      </c>
      <c r="C40" s="7">
        <v>47230</v>
      </c>
      <c r="D40" s="1">
        <f t="shared" si="0"/>
        <v>-53</v>
      </c>
      <c r="E40" s="5">
        <f t="shared" si="1"/>
        <v>-1.1234287894524874E-3</v>
      </c>
      <c r="F40" s="7">
        <v>47223</v>
      </c>
      <c r="G40" s="6">
        <f t="shared" si="2"/>
        <v>-46</v>
      </c>
      <c r="H40" s="4">
        <f t="shared" si="3"/>
        <v>-9.750514021663098E-4</v>
      </c>
      <c r="J40" s="26">
        <f t="shared" si="4"/>
        <v>53</v>
      </c>
      <c r="K40" s="26">
        <f t="shared" si="5"/>
        <v>46</v>
      </c>
      <c r="M40" s="4"/>
      <c r="N40" s="4"/>
      <c r="P40" s="1"/>
    </row>
    <row r="41" spans="1:16" x14ac:dyDescent="0.3">
      <c r="A41" t="s">
        <v>200</v>
      </c>
      <c r="B41" s="6">
        <v>44479</v>
      </c>
      <c r="C41" s="7">
        <v>44439</v>
      </c>
      <c r="D41" s="1">
        <f t="shared" si="0"/>
        <v>40</v>
      </c>
      <c r="E41" s="5">
        <f t="shared" si="1"/>
        <v>8.9930079363295039E-4</v>
      </c>
      <c r="F41" s="7">
        <v>44439</v>
      </c>
      <c r="G41" s="6">
        <f t="shared" si="2"/>
        <v>40</v>
      </c>
      <c r="H41" s="4">
        <f t="shared" si="3"/>
        <v>8.9930079363295039E-4</v>
      </c>
      <c r="J41" s="26">
        <f t="shared" si="4"/>
        <v>40</v>
      </c>
      <c r="K41" s="26">
        <f t="shared" si="5"/>
        <v>40</v>
      </c>
      <c r="M41" s="4"/>
      <c r="N41" s="4"/>
      <c r="P41" s="1"/>
    </row>
    <row r="42" spans="1:16" x14ac:dyDescent="0.3">
      <c r="A42" t="s">
        <v>199</v>
      </c>
      <c r="B42" s="6">
        <v>42928</v>
      </c>
      <c r="C42" s="7">
        <v>42920</v>
      </c>
      <c r="D42" s="1">
        <f t="shared" si="0"/>
        <v>8</v>
      </c>
      <c r="E42" s="5">
        <f t="shared" si="1"/>
        <v>1.8635855385762206E-4</v>
      </c>
      <c r="F42" s="7">
        <v>42914</v>
      </c>
      <c r="G42" s="6">
        <f t="shared" si="2"/>
        <v>14</v>
      </c>
      <c r="H42" s="4">
        <f t="shared" si="3"/>
        <v>3.261274692508386E-4</v>
      </c>
      <c r="J42" s="26">
        <f t="shared" si="4"/>
        <v>8</v>
      </c>
      <c r="K42" s="26">
        <f t="shared" si="5"/>
        <v>14</v>
      </c>
      <c r="M42" s="4"/>
      <c r="N42" s="4"/>
      <c r="P42" s="1"/>
    </row>
    <row r="43" spans="1:16" x14ac:dyDescent="0.3">
      <c r="A43" t="s">
        <v>198</v>
      </c>
      <c r="B43" s="6">
        <v>42604</v>
      </c>
      <c r="C43" s="7">
        <v>42579</v>
      </c>
      <c r="D43" s="1">
        <f t="shared" si="0"/>
        <v>25</v>
      </c>
      <c r="E43" s="5">
        <f t="shared" si="1"/>
        <v>5.8679936156229458E-4</v>
      </c>
      <c r="F43" s="7">
        <v>42579</v>
      </c>
      <c r="G43" s="6">
        <f t="shared" si="2"/>
        <v>25</v>
      </c>
      <c r="H43" s="4">
        <f t="shared" si="3"/>
        <v>5.8679936156229458E-4</v>
      </c>
      <c r="J43" s="26">
        <f t="shared" si="4"/>
        <v>25</v>
      </c>
      <c r="K43" s="26">
        <f t="shared" si="5"/>
        <v>25</v>
      </c>
      <c r="M43" s="4"/>
      <c r="N43" s="4"/>
      <c r="P43" s="1"/>
    </row>
    <row r="44" spans="1:16" x14ac:dyDescent="0.3">
      <c r="A44" t="s">
        <v>197</v>
      </c>
      <c r="B44" s="6">
        <v>43760</v>
      </c>
      <c r="C44" s="7">
        <v>43738</v>
      </c>
      <c r="D44" s="1">
        <f t="shared" si="0"/>
        <v>22</v>
      </c>
      <c r="E44" s="5">
        <f t="shared" si="1"/>
        <v>5.0274223034734919E-4</v>
      </c>
      <c r="F44" s="7">
        <v>43737</v>
      </c>
      <c r="G44" s="6">
        <f t="shared" si="2"/>
        <v>23</v>
      </c>
      <c r="H44" s="4">
        <f t="shared" si="3"/>
        <v>5.2559414990859237E-4</v>
      </c>
      <c r="J44" s="26">
        <f t="shared" si="4"/>
        <v>22</v>
      </c>
      <c r="K44" s="26">
        <f t="shared" si="5"/>
        <v>23</v>
      </c>
      <c r="M44" s="4"/>
      <c r="N44" s="4"/>
      <c r="P44" s="1"/>
    </row>
    <row r="45" spans="1:16" x14ac:dyDescent="0.3">
      <c r="A45" t="s">
        <v>196</v>
      </c>
      <c r="B45" s="6">
        <v>56550</v>
      </c>
      <c r="C45" s="7">
        <v>56539</v>
      </c>
      <c r="D45" s="1">
        <f t="shared" si="0"/>
        <v>11</v>
      </c>
      <c r="E45" s="5">
        <f t="shared" si="1"/>
        <v>1.9451812555260832E-4</v>
      </c>
      <c r="F45" s="7">
        <v>56537</v>
      </c>
      <c r="G45" s="6">
        <f t="shared" si="2"/>
        <v>13</v>
      </c>
      <c r="H45" s="4">
        <f t="shared" si="3"/>
        <v>2.2988505747126436E-4</v>
      </c>
      <c r="J45" s="26">
        <f t="shared" si="4"/>
        <v>11</v>
      </c>
      <c r="K45" s="26">
        <f t="shared" si="5"/>
        <v>13</v>
      </c>
      <c r="M45" s="4"/>
      <c r="N45" s="4"/>
      <c r="P45" s="1"/>
    </row>
    <row r="46" spans="1:16" x14ac:dyDescent="0.3">
      <c r="A46" t="s">
        <v>195</v>
      </c>
      <c r="B46" s="6">
        <v>41137</v>
      </c>
      <c r="C46" s="7">
        <v>41084</v>
      </c>
      <c r="D46" s="1">
        <f t="shared" si="0"/>
        <v>53</v>
      </c>
      <c r="E46" s="5">
        <f t="shared" si="1"/>
        <v>1.2883778593480322E-3</v>
      </c>
      <c r="F46" s="7">
        <v>41078</v>
      </c>
      <c r="G46" s="6">
        <f t="shared" si="2"/>
        <v>59</v>
      </c>
      <c r="H46" s="4">
        <f t="shared" si="3"/>
        <v>1.4342319566327151E-3</v>
      </c>
      <c r="J46" s="26">
        <f t="shared" si="4"/>
        <v>53</v>
      </c>
      <c r="K46" s="26">
        <f t="shared" si="5"/>
        <v>59</v>
      </c>
      <c r="M46" s="4"/>
      <c r="N46" s="4"/>
      <c r="P46" s="1"/>
    </row>
    <row r="47" spans="1:16" x14ac:dyDescent="0.3">
      <c r="A47" t="s">
        <v>194</v>
      </c>
      <c r="B47" s="6">
        <v>43786</v>
      </c>
      <c r="C47" s="7">
        <v>43752</v>
      </c>
      <c r="D47" s="1">
        <f t="shared" si="0"/>
        <v>34</v>
      </c>
      <c r="E47" s="5">
        <f t="shared" si="1"/>
        <v>7.7650390535787699E-4</v>
      </c>
      <c r="F47" s="7">
        <v>43746</v>
      </c>
      <c r="G47" s="6">
        <f t="shared" si="2"/>
        <v>40</v>
      </c>
      <c r="H47" s="4">
        <f t="shared" si="3"/>
        <v>9.135340063033846E-4</v>
      </c>
      <c r="J47" s="26">
        <f t="shared" si="4"/>
        <v>34</v>
      </c>
      <c r="K47" s="26">
        <f t="shared" si="5"/>
        <v>40</v>
      </c>
      <c r="M47" s="4"/>
      <c r="N47" s="4"/>
      <c r="P47" s="1"/>
    </row>
    <row r="48" spans="1:16" x14ac:dyDescent="0.3">
      <c r="A48" t="s">
        <v>193</v>
      </c>
      <c r="B48" s="6">
        <v>43954</v>
      </c>
      <c r="C48" s="7">
        <v>43946</v>
      </c>
      <c r="D48" s="1">
        <f t="shared" si="0"/>
        <v>8</v>
      </c>
      <c r="E48" s="5">
        <f t="shared" si="1"/>
        <v>1.8200846339354779E-4</v>
      </c>
      <c r="F48" s="7">
        <v>43939</v>
      </c>
      <c r="G48" s="6">
        <f t="shared" si="2"/>
        <v>15</v>
      </c>
      <c r="H48" s="4">
        <f t="shared" si="3"/>
        <v>3.4126586886290214E-4</v>
      </c>
      <c r="J48" s="26">
        <f t="shared" si="4"/>
        <v>8</v>
      </c>
      <c r="K48" s="26">
        <f t="shared" si="5"/>
        <v>15</v>
      </c>
      <c r="M48" s="4"/>
      <c r="N48" s="4"/>
      <c r="P48" s="1"/>
    </row>
    <row r="49" spans="1:16" x14ac:dyDescent="0.3">
      <c r="A49" t="s">
        <v>192</v>
      </c>
      <c r="B49" s="6">
        <v>50377</v>
      </c>
      <c r="C49" s="7">
        <v>50326</v>
      </c>
      <c r="D49" s="1">
        <f t="shared" si="0"/>
        <v>51</v>
      </c>
      <c r="E49" s="5">
        <f t="shared" si="1"/>
        <v>1.0123667546697898E-3</v>
      </c>
      <c r="F49" s="7">
        <v>50321</v>
      </c>
      <c r="G49" s="6">
        <f t="shared" si="2"/>
        <v>56</v>
      </c>
      <c r="H49" s="4">
        <f t="shared" si="3"/>
        <v>1.111618397284475E-3</v>
      </c>
      <c r="J49" s="26">
        <f t="shared" si="4"/>
        <v>51</v>
      </c>
      <c r="K49" s="26">
        <f t="shared" si="5"/>
        <v>56</v>
      </c>
      <c r="M49" s="4"/>
      <c r="N49" s="4"/>
      <c r="P49" s="1"/>
    </row>
    <row r="50" spans="1:16" x14ac:dyDescent="0.3">
      <c r="A50" t="s">
        <v>191</v>
      </c>
      <c r="B50" s="6">
        <v>50377</v>
      </c>
      <c r="C50" s="7">
        <v>50384</v>
      </c>
      <c r="D50" s="1">
        <f t="shared" si="0"/>
        <v>-7</v>
      </c>
      <c r="E50" s="5">
        <f t="shared" si="1"/>
        <v>-1.3895229966055938E-4</v>
      </c>
      <c r="F50" s="7">
        <v>50380</v>
      </c>
      <c r="G50" s="6">
        <f t="shared" si="2"/>
        <v>-3</v>
      </c>
      <c r="H50" s="4">
        <f t="shared" si="3"/>
        <v>-5.9550985568811164E-5</v>
      </c>
      <c r="J50" s="26">
        <f t="shared" si="4"/>
        <v>7</v>
      </c>
      <c r="K50" s="26">
        <f t="shared" si="5"/>
        <v>3</v>
      </c>
      <c r="M50" s="4"/>
      <c r="N50" s="4"/>
      <c r="P50" s="1"/>
    </row>
    <row r="51" spans="1:16" x14ac:dyDescent="0.3">
      <c r="A51" t="s">
        <v>190</v>
      </c>
      <c r="B51" s="6">
        <v>43446</v>
      </c>
      <c r="C51" s="7">
        <v>43443</v>
      </c>
      <c r="D51" s="1">
        <f t="shared" si="0"/>
        <v>3</v>
      </c>
      <c r="E51" s="5">
        <f t="shared" si="1"/>
        <v>6.9051236017124708E-5</v>
      </c>
      <c r="F51" s="7">
        <v>43437</v>
      </c>
      <c r="G51" s="6">
        <f t="shared" si="2"/>
        <v>9</v>
      </c>
      <c r="H51" s="4">
        <f t="shared" si="3"/>
        <v>2.0715370805137411E-4</v>
      </c>
      <c r="J51" s="26">
        <f t="shared" si="4"/>
        <v>3</v>
      </c>
      <c r="K51" s="26">
        <f t="shared" si="5"/>
        <v>9</v>
      </c>
      <c r="M51" s="4"/>
      <c r="N51" s="4"/>
      <c r="P51" s="1"/>
    </row>
    <row r="52" spans="1:16" x14ac:dyDescent="0.3">
      <c r="A52" t="s">
        <v>189</v>
      </c>
      <c r="B52" s="6">
        <v>44993</v>
      </c>
      <c r="C52" s="7">
        <v>45009</v>
      </c>
      <c r="D52" s="1">
        <f t="shared" si="0"/>
        <v>-16</v>
      </c>
      <c r="E52" s="5">
        <f t="shared" si="1"/>
        <v>-3.5561087280243592E-4</v>
      </c>
      <c r="F52" s="7">
        <v>45003</v>
      </c>
      <c r="G52" s="6">
        <f t="shared" si="2"/>
        <v>-10</v>
      </c>
      <c r="H52" s="4">
        <f t="shared" si="3"/>
        <v>-2.2225679550152245E-4</v>
      </c>
      <c r="J52" s="26">
        <f t="shared" si="4"/>
        <v>16</v>
      </c>
      <c r="K52" s="26">
        <f t="shared" si="5"/>
        <v>10</v>
      </c>
      <c r="M52" s="4"/>
      <c r="N52" s="4"/>
      <c r="P52" s="1"/>
    </row>
    <row r="53" spans="1:16" x14ac:dyDescent="0.3">
      <c r="A53" t="s">
        <v>188</v>
      </c>
      <c r="B53" s="6">
        <v>41464</v>
      </c>
      <c r="C53" s="7">
        <v>41513</v>
      </c>
      <c r="D53" s="1">
        <f t="shared" si="0"/>
        <v>-49</v>
      </c>
      <c r="E53" s="5">
        <f t="shared" si="1"/>
        <v>-1.1817480223808604E-3</v>
      </c>
      <c r="F53" s="7">
        <v>41509</v>
      </c>
      <c r="G53" s="6">
        <f t="shared" si="2"/>
        <v>-45</v>
      </c>
      <c r="H53" s="4">
        <f t="shared" si="3"/>
        <v>-1.0852787960640557E-3</v>
      </c>
      <c r="J53" s="26">
        <f t="shared" si="4"/>
        <v>49</v>
      </c>
      <c r="K53" s="26">
        <f t="shared" si="5"/>
        <v>45</v>
      </c>
      <c r="M53" s="4"/>
      <c r="N53" s="4"/>
      <c r="P53" s="1"/>
    </row>
    <row r="54" spans="1:16" x14ac:dyDescent="0.3">
      <c r="A54" t="s">
        <v>187</v>
      </c>
      <c r="B54" s="6">
        <v>41337</v>
      </c>
      <c r="C54" s="7">
        <v>41235</v>
      </c>
      <c r="D54" s="1">
        <f t="shared" si="0"/>
        <v>102</v>
      </c>
      <c r="E54" s="5">
        <f t="shared" si="1"/>
        <v>2.4675230423107626E-3</v>
      </c>
      <c r="F54" s="7">
        <v>41229</v>
      </c>
      <c r="G54" s="6">
        <f t="shared" si="2"/>
        <v>108</v>
      </c>
      <c r="H54" s="4">
        <f t="shared" si="3"/>
        <v>2.6126714565643371E-3</v>
      </c>
      <c r="J54" s="26">
        <f t="shared" si="4"/>
        <v>102</v>
      </c>
      <c r="K54" s="26">
        <f t="shared" si="5"/>
        <v>108</v>
      </c>
      <c r="M54" s="4"/>
      <c r="N54" s="4"/>
      <c r="P54" s="1"/>
    </row>
    <row r="55" spans="1:16" x14ac:dyDescent="0.3">
      <c r="A55" t="s">
        <v>186</v>
      </c>
      <c r="B55" s="6">
        <v>39021</v>
      </c>
      <c r="C55" s="7">
        <v>38986</v>
      </c>
      <c r="D55" s="1">
        <f t="shared" si="0"/>
        <v>35</v>
      </c>
      <c r="E55" s="5">
        <f t="shared" si="1"/>
        <v>8.9695292278516698E-4</v>
      </c>
      <c r="F55" s="7">
        <v>38978</v>
      </c>
      <c r="G55" s="6">
        <f t="shared" si="2"/>
        <v>43</v>
      </c>
      <c r="H55" s="4">
        <f t="shared" si="3"/>
        <v>1.1019707337074909E-3</v>
      </c>
      <c r="J55" s="26">
        <f t="shared" si="4"/>
        <v>35</v>
      </c>
      <c r="K55" s="26">
        <f t="shared" si="5"/>
        <v>43</v>
      </c>
      <c r="M55" s="4"/>
      <c r="N55" s="4"/>
      <c r="P55" s="1"/>
    </row>
    <row r="56" spans="1:16" x14ac:dyDescent="0.3">
      <c r="A56" t="s">
        <v>185</v>
      </c>
      <c r="B56" s="6">
        <v>39975</v>
      </c>
      <c r="C56" s="7">
        <v>39949</v>
      </c>
      <c r="D56" s="1">
        <f t="shared" si="0"/>
        <v>26</v>
      </c>
      <c r="E56" s="5">
        <f t="shared" si="1"/>
        <v>6.5040650406504065E-4</v>
      </c>
      <c r="F56" s="7">
        <v>39945</v>
      </c>
      <c r="G56" s="6">
        <f t="shared" si="2"/>
        <v>30</v>
      </c>
      <c r="H56" s="4">
        <f t="shared" si="3"/>
        <v>7.5046904315196998E-4</v>
      </c>
      <c r="J56" s="26">
        <f t="shared" si="4"/>
        <v>26</v>
      </c>
      <c r="K56" s="26">
        <f t="shared" si="5"/>
        <v>30</v>
      </c>
      <c r="M56" s="4"/>
      <c r="N56" s="4"/>
      <c r="P56" s="1"/>
    </row>
    <row r="57" spans="1:16" x14ac:dyDescent="0.3">
      <c r="A57" t="s">
        <v>184</v>
      </c>
      <c r="B57" s="6">
        <v>39091</v>
      </c>
      <c r="C57" s="7">
        <v>39100</v>
      </c>
      <c r="D57" s="1">
        <f t="shared" si="0"/>
        <v>-9</v>
      </c>
      <c r="E57" s="5">
        <f t="shared" si="1"/>
        <v>-2.3023202271622625E-4</v>
      </c>
      <c r="F57" s="7">
        <v>39093</v>
      </c>
      <c r="G57" s="6">
        <f t="shared" si="2"/>
        <v>-2</v>
      </c>
      <c r="H57" s="4">
        <f t="shared" si="3"/>
        <v>-5.1162671714716946E-5</v>
      </c>
      <c r="J57" s="26">
        <f t="shared" si="4"/>
        <v>9</v>
      </c>
      <c r="K57" s="26">
        <f t="shared" si="5"/>
        <v>2</v>
      </c>
      <c r="M57" s="4"/>
      <c r="N57" s="4"/>
      <c r="P57" s="1"/>
    </row>
    <row r="58" spans="1:16" x14ac:dyDescent="0.3">
      <c r="A58" t="s">
        <v>183</v>
      </c>
      <c r="B58" s="6">
        <v>39360</v>
      </c>
      <c r="C58" s="7">
        <v>39354</v>
      </c>
      <c r="D58" s="1">
        <f t="shared" si="0"/>
        <v>6</v>
      </c>
      <c r="E58" s="5">
        <f t="shared" si="1"/>
        <v>1.524390243902439E-4</v>
      </c>
      <c r="F58" s="7">
        <v>39350</v>
      </c>
      <c r="G58" s="6">
        <f t="shared" si="2"/>
        <v>10</v>
      </c>
      <c r="H58" s="4">
        <f t="shared" si="3"/>
        <v>2.5406504065040653E-4</v>
      </c>
      <c r="J58" s="26">
        <f t="shared" si="4"/>
        <v>6</v>
      </c>
      <c r="K58" s="26">
        <f t="shared" si="5"/>
        <v>10</v>
      </c>
      <c r="M58" s="4"/>
      <c r="N58" s="4"/>
      <c r="P58" s="1"/>
    </row>
    <row r="59" spans="1:16" x14ac:dyDescent="0.3">
      <c r="A59" t="s">
        <v>182</v>
      </c>
      <c r="B59" s="6">
        <v>42660</v>
      </c>
      <c r="C59" s="7">
        <v>42666</v>
      </c>
      <c r="D59" s="1">
        <f t="shared" si="0"/>
        <v>-6</v>
      </c>
      <c r="E59" s="5">
        <f t="shared" si="1"/>
        <v>-1.4064697609001407E-4</v>
      </c>
      <c r="F59" s="7">
        <v>42660</v>
      </c>
      <c r="G59" s="6">
        <f t="shared" si="2"/>
        <v>0</v>
      </c>
      <c r="H59" s="4">
        <f t="shared" si="3"/>
        <v>0</v>
      </c>
      <c r="J59" s="26">
        <f t="shared" si="4"/>
        <v>6</v>
      </c>
      <c r="K59" s="26">
        <f t="shared" si="5"/>
        <v>0</v>
      </c>
      <c r="M59" s="4"/>
      <c r="N59" s="4"/>
      <c r="P59" s="1"/>
    </row>
    <row r="60" spans="1:16" x14ac:dyDescent="0.3">
      <c r="A60" t="s">
        <v>181</v>
      </c>
      <c r="B60" s="6">
        <v>41530</v>
      </c>
      <c r="C60" s="7">
        <v>41522</v>
      </c>
      <c r="D60" s="1">
        <f t="shared" si="0"/>
        <v>8</v>
      </c>
      <c r="E60" s="5">
        <f t="shared" si="1"/>
        <v>1.926318324103058E-4</v>
      </c>
      <c r="F60" s="7">
        <v>41520</v>
      </c>
      <c r="G60" s="6">
        <f t="shared" si="2"/>
        <v>10</v>
      </c>
      <c r="H60" s="4">
        <f t="shared" si="3"/>
        <v>2.4078979051288225E-4</v>
      </c>
      <c r="J60" s="26">
        <f t="shared" si="4"/>
        <v>8</v>
      </c>
      <c r="K60" s="26">
        <f t="shared" si="5"/>
        <v>10</v>
      </c>
      <c r="M60" s="4"/>
      <c r="N60" s="4"/>
      <c r="P60" s="1"/>
    </row>
    <row r="61" spans="1:16" x14ac:dyDescent="0.3">
      <c r="A61" t="s">
        <v>180</v>
      </c>
      <c r="B61" s="6">
        <v>46175</v>
      </c>
      <c r="C61" s="7">
        <v>46155</v>
      </c>
      <c r="D61" s="1">
        <f t="shared" si="0"/>
        <v>20</v>
      </c>
      <c r="E61" s="5">
        <f t="shared" si="1"/>
        <v>4.3313481321061181E-4</v>
      </c>
      <c r="F61" s="7">
        <v>46150</v>
      </c>
      <c r="G61" s="6">
        <f t="shared" si="2"/>
        <v>25</v>
      </c>
      <c r="H61" s="4">
        <f t="shared" si="3"/>
        <v>5.4141851651326478E-4</v>
      </c>
      <c r="J61" s="26">
        <f t="shared" si="4"/>
        <v>20</v>
      </c>
      <c r="K61" s="26">
        <f t="shared" si="5"/>
        <v>25</v>
      </c>
      <c r="M61" s="4"/>
      <c r="N61" s="4"/>
      <c r="P61" s="1"/>
    </row>
    <row r="62" spans="1:16" x14ac:dyDescent="0.3">
      <c r="A62" t="s">
        <v>179</v>
      </c>
      <c r="B62" s="6">
        <v>48186</v>
      </c>
      <c r="C62" s="7">
        <v>48248</v>
      </c>
      <c r="D62" s="1">
        <f t="shared" si="0"/>
        <v>-62</v>
      </c>
      <c r="E62" s="5">
        <f t="shared" si="1"/>
        <v>-1.2866807786494003E-3</v>
      </c>
      <c r="F62" s="7">
        <v>48242</v>
      </c>
      <c r="G62" s="6">
        <f t="shared" si="2"/>
        <v>-56</v>
      </c>
      <c r="H62" s="4">
        <f t="shared" si="3"/>
        <v>-1.1621632839413937E-3</v>
      </c>
      <c r="J62" s="26">
        <f t="shared" si="4"/>
        <v>62</v>
      </c>
      <c r="K62" s="26">
        <f t="shared" si="5"/>
        <v>56</v>
      </c>
      <c r="M62" s="4"/>
      <c r="N62" s="4"/>
      <c r="P62" s="1"/>
    </row>
    <row r="63" spans="1:16" x14ac:dyDescent="0.3">
      <c r="A63" t="s">
        <v>178</v>
      </c>
      <c r="B63" s="6">
        <v>50324</v>
      </c>
      <c r="C63" s="7">
        <v>50366</v>
      </c>
      <c r="D63" s="1">
        <f t="shared" si="0"/>
        <v>-42</v>
      </c>
      <c r="E63" s="5">
        <f t="shared" si="1"/>
        <v>-8.3459184484540184E-4</v>
      </c>
      <c r="F63" s="7">
        <v>50360</v>
      </c>
      <c r="G63" s="6">
        <f t="shared" si="2"/>
        <v>-36</v>
      </c>
      <c r="H63" s="4">
        <f t="shared" si="3"/>
        <v>-7.1536443843891583E-4</v>
      </c>
      <c r="J63" s="26">
        <f t="shared" si="4"/>
        <v>42</v>
      </c>
      <c r="K63" s="26">
        <f t="shared" si="5"/>
        <v>36</v>
      </c>
      <c r="M63" s="4"/>
      <c r="N63" s="4"/>
      <c r="P63" s="1"/>
    </row>
    <row r="64" spans="1:16" x14ac:dyDescent="0.3">
      <c r="A64" t="s">
        <v>177</v>
      </c>
      <c r="B64" s="6">
        <v>53401</v>
      </c>
      <c r="C64" s="7">
        <v>53432</v>
      </c>
      <c r="D64" s="1">
        <f t="shared" si="0"/>
        <v>-31</v>
      </c>
      <c r="E64" s="5">
        <f t="shared" si="1"/>
        <v>-5.8051347353045828E-4</v>
      </c>
      <c r="F64" s="7">
        <v>53424</v>
      </c>
      <c r="G64" s="6">
        <f t="shared" si="2"/>
        <v>-23</v>
      </c>
      <c r="H64" s="4">
        <f t="shared" si="3"/>
        <v>-4.3070354487743674E-4</v>
      </c>
      <c r="J64" s="26">
        <f t="shared" si="4"/>
        <v>31</v>
      </c>
      <c r="K64" s="26">
        <f t="shared" si="5"/>
        <v>23</v>
      </c>
      <c r="M64" s="4"/>
      <c r="N64" s="4"/>
      <c r="P64" s="1"/>
    </row>
    <row r="65" spans="1:16" x14ac:dyDescent="0.3">
      <c r="A65" t="s">
        <v>176</v>
      </c>
      <c r="B65" s="6">
        <v>43365</v>
      </c>
      <c r="C65" s="7">
        <v>43421</v>
      </c>
      <c r="D65" s="1">
        <f t="shared" si="0"/>
        <v>-56</v>
      </c>
      <c r="E65" s="5">
        <f t="shared" si="1"/>
        <v>-1.2913640032284101E-3</v>
      </c>
      <c r="F65" s="7">
        <v>43416</v>
      </c>
      <c r="G65" s="6">
        <f t="shared" si="2"/>
        <v>-51</v>
      </c>
      <c r="H65" s="4">
        <f t="shared" si="3"/>
        <v>-1.1760636457973019E-3</v>
      </c>
      <c r="J65" s="26">
        <f t="shared" si="4"/>
        <v>56</v>
      </c>
      <c r="K65" s="26">
        <f t="shared" si="5"/>
        <v>51</v>
      </c>
      <c r="M65" s="4"/>
      <c r="N65" s="4"/>
      <c r="P65" s="1"/>
    </row>
    <row r="66" spans="1:16" x14ac:dyDescent="0.3">
      <c r="A66" t="s">
        <v>175</v>
      </c>
      <c r="B66" s="6">
        <v>42433</v>
      </c>
      <c r="C66" s="7">
        <v>42531</v>
      </c>
      <c r="D66" s="1">
        <f t="shared" ref="D66:D129" si="6">B66-C66</f>
        <v>-98</v>
      </c>
      <c r="E66" s="5">
        <f t="shared" ref="E66:E129" si="7">D66/B66</f>
        <v>-2.3095232484151487E-3</v>
      </c>
      <c r="F66" s="7">
        <v>42527</v>
      </c>
      <c r="G66" s="6">
        <f t="shared" ref="G66:G129" si="8">B66-F66</f>
        <v>-94</v>
      </c>
      <c r="H66" s="4">
        <f t="shared" ref="H66:H129" si="9">G66/B66</f>
        <v>-2.2152569933777955E-3</v>
      </c>
      <c r="J66" s="26">
        <f t="shared" si="4"/>
        <v>98</v>
      </c>
      <c r="K66" s="26">
        <f t="shared" si="5"/>
        <v>94</v>
      </c>
      <c r="M66" s="4"/>
      <c r="N66" s="4"/>
      <c r="P66" s="1"/>
    </row>
    <row r="67" spans="1:16" x14ac:dyDescent="0.3">
      <c r="A67" t="s">
        <v>174</v>
      </c>
      <c r="B67" s="6">
        <v>40712</v>
      </c>
      <c r="C67" s="7">
        <v>40743</v>
      </c>
      <c r="D67" s="1">
        <f t="shared" si="6"/>
        <v>-31</v>
      </c>
      <c r="E67" s="5">
        <f t="shared" si="7"/>
        <v>-7.614462566319513E-4</v>
      </c>
      <c r="F67" s="7">
        <v>40741</v>
      </c>
      <c r="G67" s="6">
        <f t="shared" si="8"/>
        <v>-29</v>
      </c>
      <c r="H67" s="4">
        <f t="shared" si="9"/>
        <v>-7.1232069168795443E-4</v>
      </c>
      <c r="J67" s="26">
        <f t="shared" ref="J67:J130" si="10">ABS(D67)</f>
        <v>31</v>
      </c>
      <c r="K67" s="26">
        <f t="shared" ref="K67:K130" si="11">ABS(G67)</f>
        <v>29</v>
      </c>
      <c r="M67" s="4"/>
      <c r="N67" s="4"/>
      <c r="P67" s="1"/>
    </row>
    <row r="68" spans="1:16" x14ac:dyDescent="0.3">
      <c r="A68" t="s">
        <v>173</v>
      </c>
      <c r="B68" s="6">
        <v>39780</v>
      </c>
      <c r="C68" s="7">
        <v>39771</v>
      </c>
      <c r="D68" s="1">
        <f t="shared" si="6"/>
        <v>9</v>
      </c>
      <c r="E68" s="5">
        <f t="shared" si="7"/>
        <v>2.2624434389140272E-4</v>
      </c>
      <c r="F68" s="7">
        <v>39762</v>
      </c>
      <c r="G68" s="6">
        <f t="shared" si="8"/>
        <v>18</v>
      </c>
      <c r="H68" s="4">
        <f t="shared" si="9"/>
        <v>4.5248868778280545E-4</v>
      </c>
      <c r="J68" s="26">
        <f t="shared" si="10"/>
        <v>9</v>
      </c>
      <c r="K68" s="26">
        <f t="shared" si="11"/>
        <v>18</v>
      </c>
      <c r="M68" s="4"/>
      <c r="N68" s="4"/>
      <c r="P68" s="1"/>
    </row>
    <row r="69" spans="1:16" x14ac:dyDescent="0.3">
      <c r="A69" t="s">
        <v>172</v>
      </c>
      <c r="B69" s="6">
        <v>38870</v>
      </c>
      <c r="C69" s="7">
        <v>38876</v>
      </c>
      <c r="D69" s="1">
        <f t="shared" si="6"/>
        <v>-6</v>
      </c>
      <c r="E69" s="5">
        <f t="shared" si="7"/>
        <v>-1.5436068947774633E-4</v>
      </c>
      <c r="F69" s="7">
        <v>38869</v>
      </c>
      <c r="G69" s="6">
        <f t="shared" si="8"/>
        <v>1</v>
      </c>
      <c r="H69" s="4">
        <f t="shared" si="9"/>
        <v>2.5726781579624389E-5</v>
      </c>
      <c r="J69" s="26">
        <f t="shared" si="10"/>
        <v>6</v>
      </c>
      <c r="K69" s="26">
        <f t="shared" si="11"/>
        <v>1</v>
      </c>
      <c r="M69" s="4"/>
      <c r="N69" s="4"/>
      <c r="P69" s="1"/>
    </row>
    <row r="70" spans="1:16" x14ac:dyDescent="0.3">
      <c r="A70" t="s">
        <v>171</v>
      </c>
      <c r="B70" s="6">
        <v>38973</v>
      </c>
      <c r="C70" s="7">
        <v>38977</v>
      </c>
      <c r="D70" s="1">
        <f t="shared" si="6"/>
        <v>-4</v>
      </c>
      <c r="E70" s="5">
        <f t="shared" si="7"/>
        <v>-1.0263515767326097E-4</v>
      </c>
      <c r="F70" s="7">
        <v>38970</v>
      </c>
      <c r="G70" s="6">
        <f t="shared" si="8"/>
        <v>3</v>
      </c>
      <c r="H70" s="4">
        <f t="shared" si="9"/>
        <v>7.6976368254945732E-5</v>
      </c>
      <c r="J70" s="26">
        <f t="shared" si="10"/>
        <v>4</v>
      </c>
      <c r="K70" s="26">
        <f t="shared" si="11"/>
        <v>3</v>
      </c>
      <c r="M70" s="4"/>
      <c r="N70" s="4"/>
      <c r="P70" s="1"/>
    </row>
    <row r="71" spans="1:16" x14ac:dyDescent="0.3">
      <c r="A71" t="s">
        <v>170</v>
      </c>
      <c r="B71" s="6">
        <v>42551</v>
      </c>
      <c r="C71" s="7">
        <v>42574</v>
      </c>
      <c r="D71" s="1">
        <f t="shared" si="6"/>
        <v>-23</v>
      </c>
      <c r="E71" s="5">
        <f t="shared" si="7"/>
        <v>-5.4052783718361492E-4</v>
      </c>
      <c r="F71" s="7">
        <v>42568</v>
      </c>
      <c r="G71" s="6">
        <f t="shared" si="8"/>
        <v>-17</v>
      </c>
      <c r="H71" s="4">
        <f t="shared" si="9"/>
        <v>-3.9952057530962844E-4</v>
      </c>
      <c r="J71" s="26">
        <f t="shared" si="10"/>
        <v>23</v>
      </c>
      <c r="K71" s="26">
        <f t="shared" si="11"/>
        <v>17</v>
      </c>
      <c r="M71" s="4"/>
      <c r="N71" s="4"/>
      <c r="P71" s="1"/>
    </row>
    <row r="72" spans="1:16" x14ac:dyDescent="0.3">
      <c r="A72" t="s">
        <v>169</v>
      </c>
      <c r="B72" s="6">
        <v>41991</v>
      </c>
      <c r="C72" s="7">
        <v>41990</v>
      </c>
      <c r="D72" s="1">
        <f t="shared" si="6"/>
        <v>1</v>
      </c>
      <c r="E72" s="5">
        <f t="shared" si="7"/>
        <v>2.3814626943868923E-5</v>
      </c>
      <c r="F72" s="7">
        <v>41985</v>
      </c>
      <c r="G72" s="6">
        <f t="shared" si="8"/>
        <v>6</v>
      </c>
      <c r="H72" s="4">
        <f t="shared" si="9"/>
        <v>1.4288776166321355E-4</v>
      </c>
      <c r="J72" s="26">
        <f t="shared" si="10"/>
        <v>1</v>
      </c>
      <c r="K72" s="26">
        <f t="shared" si="11"/>
        <v>6</v>
      </c>
      <c r="M72" s="4"/>
      <c r="N72" s="4"/>
      <c r="P72" s="1"/>
    </row>
    <row r="73" spans="1:16" x14ac:dyDescent="0.3">
      <c r="A73" t="s">
        <v>168</v>
      </c>
      <c r="B73" s="6">
        <v>46947</v>
      </c>
      <c r="C73" s="7">
        <v>46906</v>
      </c>
      <c r="D73" s="1">
        <f t="shared" si="6"/>
        <v>41</v>
      </c>
      <c r="E73" s="5">
        <f t="shared" si="7"/>
        <v>8.7332523909940997E-4</v>
      </c>
      <c r="F73" s="7">
        <v>46903</v>
      </c>
      <c r="G73" s="6">
        <f t="shared" si="8"/>
        <v>44</v>
      </c>
      <c r="H73" s="4">
        <f t="shared" si="9"/>
        <v>9.3722708586278141E-4</v>
      </c>
      <c r="J73" s="26">
        <f t="shared" si="10"/>
        <v>41</v>
      </c>
      <c r="K73" s="26">
        <f t="shared" si="11"/>
        <v>44</v>
      </c>
      <c r="M73" s="4"/>
      <c r="N73" s="4"/>
      <c r="P73" s="1"/>
    </row>
    <row r="74" spans="1:16" x14ac:dyDescent="0.3">
      <c r="A74" t="s">
        <v>167</v>
      </c>
      <c r="B74" s="6">
        <v>49166</v>
      </c>
      <c r="C74" s="7">
        <v>49123</v>
      </c>
      <c r="D74" s="1">
        <f t="shared" si="6"/>
        <v>43</v>
      </c>
      <c r="E74" s="5">
        <f t="shared" si="7"/>
        <v>8.7458813000854249E-4</v>
      </c>
      <c r="F74" s="7">
        <v>49116</v>
      </c>
      <c r="G74" s="6">
        <f t="shared" si="8"/>
        <v>50</v>
      </c>
      <c r="H74" s="4">
        <f t="shared" si="9"/>
        <v>1.0169629418703982E-3</v>
      </c>
      <c r="J74" s="26">
        <f t="shared" si="10"/>
        <v>43</v>
      </c>
      <c r="K74" s="26">
        <f t="shared" si="11"/>
        <v>50</v>
      </c>
      <c r="M74" s="4"/>
      <c r="N74" s="4"/>
      <c r="O74" s="1"/>
      <c r="P74" s="1">
        <v>7</v>
      </c>
    </row>
    <row r="75" spans="1:16" x14ac:dyDescent="0.3">
      <c r="A75" t="s">
        <v>166</v>
      </c>
      <c r="B75" s="6">
        <v>43380</v>
      </c>
      <c r="C75" s="7">
        <v>43363</v>
      </c>
      <c r="D75" s="1">
        <f t="shared" si="6"/>
        <v>17</v>
      </c>
      <c r="E75" s="5">
        <f t="shared" si="7"/>
        <v>3.9188566159520518E-4</v>
      </c>
      <c r="F75" s="7">
        <v>43360</v>
      </c>
      <c r="G75" s="6">
        <f t="shared" si="8"/>
        <v>20</v>
      </c>
      <c r="H75" s="4">
        <f t="shared" si="9"/>
        <v>4.6104195481788842E-4</v>
      </c>
      <c r="J75" s="26">
        <f t="shared" si="10"/>
        <v>17</v>
      </c>
      <c r="K75" s="26">
        <f t="shared" si="11"/>
        <v>20</v>
      </c>
      <c r="M75" s="4"/>
      <c r="N75" s="4"/>
      <c r="O75" s="1"/>
      <c r="P75" s="1">
        <v>3</v>
      </c>
    </row>
    <row r="76" spans="1:16" x14ac:dyDescent="0.3">
      <c r="A76" t="s">
        <v>165</v>
      </c>
      <c r="B76" s="6">
        <v>45989</v>
      </c>
      <c r="C76" s="7">
        <v>45993</v>
      </c>
      <c r="D76" s="1">
        <f t="shared" si="6"/>
        <v>-4</v>
      </c>
      <c r="E76" s="5">
        <f t="shared" si="7"/>
        <v>-8.6977320663636951E-5</v>
      </c>
      <c r="F76" s="7">
        <v>45986</v>
      </c>
      <c r="G76" s="6">
        <f t="shared" si="8"/>
        <v>3</v>
      </c>
      <c r="H76" s="4">
        <f t="shared" si="9"/>
        <v>6.5232990497727717E-5</v>
      </c>
      <c r="J76" s="26">
        <f t="shared" si="10"/>
        <v>4</v>
      </c>
      <c r="K76" s="26">
        <f t="shared" si="11"/>
        <v>3</v>
      </c>
      <c r="M76" s="4"/>
      <c r="N76" s="4"/>
      <c r="O76" s="1"/>
      <c r="P76" s="1">
        <v>7</v>
      </c>
    </row>
    <row r="77" spans="1:16" x14ac:dyDescent="0.3">
      <c r="A77" t="s">
        <v>164</v>
      </c>
      <c r="B77" s="6">
        <v>41524</v>
      </c>
      <c r="C77" s="7">
        <v>41492</v>
      </c>
      <c r="D77" s="1">
        <f t="shared" si="6"/>
        <v>32</v>
      </c>
      <c r="E77" s="5">
        <f t="shared" si="7"/>
        <v>7.7063866679510646E-4</v>
      </c>
      <c r="F77" s="7">
        <v>41485</v>
      </c>
      <c r="G77" s="6">
        <f t="shared" si="8"/>
        <v>39</v>
      </c>
      <c r="H77" s="4">
        <f t="shared" si="9"/>
        <v>9.3921587515653597E-4</v>
      </c>
      <c r="J77" s="26">
        <f t="shared" si="10"/>
        <v>32</v>
      </c>
      <c r="K77" s="26">
        <f t="shared" si="11"/>
        <v>39</v>
      </c>
      <c r="M77" s="4"/>
      <c r="N77" s="4"/>
      <c r="O77" s="1"/>
      <c r="P77" s="1">
        <v>7</v>
      </c>
    </row>
    <row r="78" spans="1:16" x14ac:dyDescent="0.3">
      <c r="A78" t="s">
        <v>163</v>
      </c>
      <c r="B78" s="6">
        <v>41563</v>
      </c>
      <c r="C78" s="7">
        <v>41519</v>
      </c>
      <c r="D78" s="1">
        <f t="shared" si="6"/>
        <v>44</v>
      </c>
      <c r="E78" s="5">
        <f t="shared" si="7"/>
        <v>1.0586338810961672E-3</v>
      </c>
      <c r="F78" s="7">
        <v>41513</v>
      </c>
      <c r="G78" s="6">
        <f t="shared" si="8"/>
        <v>50</v>
      </c>
      <c r="H78" s="4">
        <f t="shared" si="9"/>
        <v>1.20299304670019E-3</v>
      </c>
      <c r="J78" s="26">
        <f t="shared" si="10"/>
        <v>44</v>
      </c>
      <c r="K78" s="26">
        <f t="shared" si="11"/>
        <v>50</v>
      </c>
      <c r="M78" s="4"/>
      <c r="N78" s="4"/>
      <c r="O78" s="1"/>
      <c r="P78" s="1">
        <v>6</v>
      </c>
    </row>
    <row r="79" spans="1:16" x14ac:dyDescent="0.3">
      <c r="A79" t="s">
        <v>162</v>
      </c>
      <c r="B79" s="6">
        <v>40776</v>
      </c>
      <c r="C79" s="7">
        <v>40754</v>
      </c>
      <c r="D79" s="1">
        <f t="shared" si="6"/>
        <v>22</v>
      </c>
      <c r="E79" s="5">
        <f t="shared" si="7"/>
        <v>5.3953305866195802E-4</v>
      </c>
      <c r="F79" s="7">
        <v>40745</v>
      </c>
      <c r="G79" s="6">
        <f t="shared" si="8"/>
        <v>31</v>
      </c>
      <c r="H79" s="4">
        <f t="shared" si="9"/>
        <v>7.602511281145772E-4</v>
      </c>
      <c r="J79" s="26">
        <f t="shared" si="10"/>
        <v>22</v>
      </c>
      <c r="K79" s="26">
        <f t="shared" si="11"/>
        <v>31</v>
      </c>
      <c r="M79" s="4"/>
      <c r="N79" s="4"/>
      <c r="O79" s="1"/>
      <c r="P79" s="1">
        <v>9</v>
      </c>
    </row>
    <row r="80" spans="1:16" x14ac:dyDescent="0.3">
      <c r="A80" t="s">
        <v>161</v>
      </c>
      <c r="B80" s="6">
        <v>43185</v>
      </c>
      <c r="C80" s="7">
        <v>43119</v>
      </c>
      <c r="D80" s="1">
        <f t="shared" si="6"/>
        <v>66</v>
      </c>
      <c r="E80" s="5">
        <f t="shared" si="7"/>
        <v>1.5283084404307051E-3</v>
      </c>
      <c r="F80" s="7">
        <v>43117</v>
      </c>
      <c r="G80" s="6">
        <f t="shared" si="8"/>
        <v>68</v>
      </c>
      <c r="H80" s="4">
        <f t="shared" si="9"/>
        <v>1.5746208174134536E-3</v>
      </c>
      <c r="J80" s="26">
        <f t="shared" si="10"/>
        <v>66</v>
      </c>
      <c r="K80" s="26">
        <f t="shared" si="11"/>
        <v>68</v>
      </c>
      <c r="M80" s="4"/>
      <c r="N80" s="4"/>
      <c r="O80" s="1"/>
      <c r="P80" s="1">
        <v>2</v>
      </c>
    </row>
    <row r="81" spans="1:16" x14ac:dyDescent="0.3">
      <c r="A81" t="s">
        <v>160</v>
      </c>
      <c r="B81" s="6">
        <v>40156</v>
      </c>
      <c r="C81" s="7">
        <v>40153</v>
      </c>
      <c r="D81" s="1">
        <f t="shared" si="6"/>
        <v>3</v>
      </c>
      <c r="E81" s="5">
        <f t="shared" si="7"/>
        <v>7.4708636318358401E-5</v>
      </c>
      <c r="F81" s="7">
        <v>40144</v>
      </c>
      <c r="G81" s="6">
        <f t="shared" si="8"/>
        <v>12</v>
      </c>
      <c r="H81" s="4">
        <f t="shared" si="9"/>
        <v>2.988345452734336E-4</v>
      </c>
      <c r="J81" s="26">
        <f t="shared" si="10"/>
        <v>3</v>
      </c>
      <c r="K81" s="26">
        <f t="shared" si="11"/>
        <v>12</v>
      </c>
      <c r="M81" s="4"/>
      <c r="N81" s="4"/>
      <c r="O81" s="1"/>
      <c r="P81" s="1">
        <v>9</v>
      </c>
    </row>
    <row r="82" spans="1:16" x14ac:dyDescent="0.3">
      <c r="A82" t="s">
        <v>159</v>
      </c>
      <c r="B82" s="6">
        <v>40304</v>
      </c>
      <c r="C82" s="7">
        <v>40279</v>
      </c>
      <c r="D82" s="1">
        <f t="shared" si="6"/>
        <v>25</v>
      </c>
      <c r="E82" s="5">
        <f t="shared" si="7"/>
        <v>6.2028582770940854E-4</v>
      </c>
      <c r="F82" s="7">
        <v>40271</v>
      </c>
      <c r="G82" s="6">
        <f t="shared" si="8"/>
        <v>33</v>
      </c>
      <c r="H82" s="4">
        <f t="shared" si="9"/>
        <v>8.1877729257641917E-4</v>
      </c>
      <c r="J82" s="26">
        <f t="shared" si="10"/>
        <v>25</v>
      </c>
      <c r="K82" s="26">
        <f t="shared" si="11"/>
        <v>33</v>
      </c>
      <c r="M82" s="4"/>
      <c r="N82" s="4"/>
      <c r="O82" s="1"/>
      <c r="P82" s="1">
        <v>8</v>
      </c>
    </row>
    <row r="83" spans="1:16" x14ac:dyDescent="0.3">
      <c r="A83" t="s">
        <v>158</v>
      </c>
      <c r="B83" s="6">
        <v>42500</v>
      </c>
      <c r="C83" s="7">
        <v>42476</v>
      </c>
      <c r="D83" s="1">
        <f t="shared" si="6"/>
        <v>24</v>
      </c>
      <c r="E83" s="5">
        <f t="shared" si="7"/>
        <v>5.6470588235294113E-4</v>
      </c>
      <c r="F83" s="7">
        <v>42466</v>
      </c>
      <c r="G83" s="6">
        <f t="shared" si="8"/>
        <v>34</v>
      </c>
      <c r="H83" s="4">
        <f t="shared" si="9"/>
        <v>8.0000000000000004E-4</v>
      </c>
      <c r="J83" s="26">
        <f t="shared" si="10"/>
        <v>24</v>
      </c>
      <c r="K83" s="26">
        <f t="shared" si="11"/>
        <v>34</v>
      </c>
      <c r="M83" s="4"/>
      <c r="N83" s="4"/>
      <c r="O83" s="1"/>
      <c r="P83" s="1">
        <v>10</v>
      </c>
    </row>
    <row r="84" spans="1:16" x14ac:dyDescent="0.3">
      <c r="A84" t="s">
        <v>157</v>
      </c>
      <c r="B84" s="6">
        <v>42214</v>
      </c>
      <c r="C84" s="7">
        <v>42199</v>
      </c>
      <c r="D84" s="1">
        <f t="shared" si="6"/>
        <v>15</v>
      </c>
      <c r="E84" s="5">
        <f t="shared" si="7"/>
        <v>3.5533235419529064E-4</v>
      </c>
      <c r="F84" s="7">
        <v>42188</v>
      </c>
      <c r="G84" s="6">
        <f t="shared" si="8"/>
        <v>26</v>
      </c>
      <c r="H84" s="4">
        <f t="shared" si="9"/>
        <v>6.159094139385038E-4</v>
      </c>
      <c r="J84" s="26">
        <f t="shared" si="10"/>
        <v>15</v>
      </c>
      <c r="K84" s="26">
        <f t="shared" si="11"/>
        <v>26</v>
      </c>
      <c r="M84" s="4"/>
      <c r="N84" s="4"/>
      <c r="O84" s="1"/>
      <c r="P84" s="1">
        <v>11</v>
      </c>
    </row>
    <row r="85" spans="1:16" x14ac:dyDescent="0.3">
      <c r="A85" t="s">
        <v>156</v>
      </c>
      <c r="B85" s="6">
        <v>45659</v>
      </c>
      <c r="C85" s="7">
        <v>45645</v>
      </c>
      <c r="D85" s="1">
        <f t="shared" si="6"/>
        <v>14</v>
      </c>
      <c r="E85" s="5">
        <f t="shared" si="7"/>
        <v>3.0662081955364767E-4</v>
      </c>
      <c r="F85" s="7">
        <v>45634</v>
      </c>
      <c r="G85" s="6">
        <f t="shared" si="8"/>
        <v>25</v>
      </c>
      <c r="H85" s="4">
        <f t="shared" si="9"/>
        <v>5.4753717777437092E-4</v>
      </c>
      <c r="J85" s="26">
        <f t="shared" si="10"/>
        <v>14</v>
      </c>
      <c r="K85" s="26">
        <f t="shared" si="11"/>
        <v>25</v>
      </c>
      <c r="M85" s="4"/>
      <c r="N85" s="4"/>
      <c r="O85" s="1"/>
      <c r="P85" s="1">
        <v>11</v>
      </c>
    </row>
    <row r="86" spans="1:16" x14ac:dyDescent="0.3">
      <c r="A86" t="s">
        <v>155</v>
      </c>
      <c r="B86" s="6">
        <v>49225</v>
      </c>
      <c r="C86" s="7">
        <v>49217</v>
      </c>
      <c r="D86" s="1">
        <f t="shared" si="6"/>
        <v>8</v>
      </c>
      <c r="E86" s="5">
        <f t="shared" si="7"/>
        <v>1.6251904520060944E-4</v>
      </c>
      <c r="F86" s="7">
        <v>49199</v>
      </c>
      <c r="G86" s="6">
        <f t="shared" si="8"/>
        <v>26</v>
      </c>
      <c r="H86" s="4">
        <f t="shared" si="9"/>
        <v>5.2818689690198068E-4</v>
      </c>
      <c r="J86" s="26">
        <f t="shared" si="10"/>
        <v>8</v>
      </c>
      <c r="K86" s="26">
        <f t="shared" si="11"/>
        <v>26</v>
      </c>
      <c r="M86" s="4"/>
      <c r="N86" s="4"/>
      <c r="O86" s="1"/>
      <c r="P86" s="1">
        <v>18</v>
      </c>
    </row>
    <row r="87" spans="1:16" x14ac:dyDescent="0.3">
      <c r="A87" t="s">
        <v>154</v>
      </c>
      <c r="B87" s="6">
        <v>44229</v>
      </c>
      <c r="C87" s="7">
        <v>44183</v>
      </c>
      <c r="D87" s="1">
        <f t="shared" si="6"/>
        <v>46</v>
      </c>
      <c r="E87" s="5">
        <f t="shared" si="7"/>
        <v>1.0400416016640667E-3</v>
      </c>
      <c r="F87" s="7">
        <v>44176</v>
      </c>
      <c r="G87" s="6">
        <f t="shared" si="8"/>
        <v>53</v>
      </c>
      <c r="H87" s="4">
        <f t="shared" si="9"/>
        <v>1.198308801917294E-3</v>
      </c>
      <c r="J87" s="26">
        <f t="shared" si="10"/>
        <v>46</v>
      </c>
      <c r="K87" s="26">
        <f t="shared" si="11"/>
        <v>53</v>
      </c>
      <c r="M87" s="4"/>
      <c r="N87" s="4"/>
      <c r="O87" s="1"/>
      <c r="P87" s="1">
        <v>7</v>
      </c>
    </row>
    <row r="88" spans="1:16" x14ac:dyDescent="0.3">
      <c r="A88" t="s">
        <v>153</v>
      </c>
      <c r="B88" s="6">
        <v>45401</v>
      </c>
      <c r="C88" s="7">
        <v>45401</v>
      </c>
      <c r="D88" s="1">
        <f t="shared" si="6"/>
        <v>0</v>
      </c>
      <c r="E88" s="5">
        <f t="shared" si="7"/>
        <v>0</v>
      </c>
      <c r="F88" s="7">
        <v>45388</v>
      </c>
      <c r="G88" s="6">
        <f t="shared" si="8"/>
        <v>13</v>
      </c>
      <c r="H88" s="4">
        <f t="shared" si="9"/>
        <v>2.8633730534569725E-4</v>
      </c>
      <c r="J88" s="26">
        <f t="shared" si="10"/>
        <v>0</v>
      </c>
      <c r="K88" s="26">
        <f t="shared" si="11"/>
        <v>13</v>
      </c>
      <c r="M88" s="4"/>
      <c r="N88" s="4"/>
      <c r="O88" s="1"/>
      <c r="P88" s="1">
        <v>13</v>
      </c>
    </row>
    <row r="89" spans="1:16" x14ac:dyDescent="0.3">
      <c r="A89" t="s">
        <v>152</v>
      </c>
      <c r="B89" s="6">
        <v>42342</v>
      </c>
      <c r="C89" s="7">
        <v>42306</v>
      </c>
      <c r="D89" s="1">
        <f t="shared" si="6"/>
        <v>36</v>
      </c>
      <c r="E89" s="5">
        <f t="shared" si="7"/>
        <v>8.5021964007368572E-4</v>
      </c>
      <c r="F89" s="7">
        <v>42296</v>
      </c>
      <c r="G89" s="6">
        <f t="shared" si="8"/>
        <v>46</v>
      </c>
      <c r="H89" s="4">
        <f t="shared" si="9"/>
        <v>1.0863917623163762E-3</v>
      </c>
      <c r="J89" s="26">
        <f t="shared" si="10"/>
        <v>36</v>
      </c>
      <c r="K89" s="26">
        <f t="shared" si="11"/>
        <v>46</v>
      </c>
      <c r="M89" s="4"/>
      <c r="N89" s="4"/>
      <c r="O89" s="1"/>
      <c r="P89" s="1">
        <v>10</v>
      </c>
    </row>
    <row r="90" spans="1:16" x14ac:dyDescent="0.3">
      <c r="A90" t="s">
        <v>151</v>
      </c>
      <c r="B90" s="6">
        <v>41112</v>
      </c>
      <c r="C90" s="7">
        <v>41086</v>
      </c>
      <c r="D90" s="1">
        <f t="shared" si="6"/>
        <v>26</v>
      </c>
      <c r="E90" s="5">
        <f t="shared" si="7"/>
        <v>6.3241875851332945E-4</v>
      </c>
      <c r="F90" s="7">
        <v>41078</v>
      </c>
      <c r="G90" s="6">
        <f t="shared" si="8"/>
        <v>34</v>
      </c>
      <c r="H90" s="4">
        <f t="shared" si="9"/>
        <v>8.2700914574820004E-4</v>
      </c>
      <c r="J90" s="26">
        <f t="shared" si="10"/>
        <v>26</v>
      </c>
      <c r="K90" s="26">
        <f t="shared" si="11"/>
        <v>34</v>
      </c>
      <c r="M90" s="4"/>
      <c r="N90" s="4"/>
      <c r="O90" s="1"/>
      <c r="P90" s="1">
        <v>8</v>
      </c>
    </row>
    <row r="91" spans="1:16" x14ac:dyDescent="0.3">
      <c r="A91" t="s">
        <v>150</v>
      </c>
      <c r="B91" s="6">
        <v>39837</v>
      </c>
      <c r="C91" s="7">
        <v>39802</v>
      </c>
      <c r="D91" s="1">
        <f t="shared" si="6"/>
        <v>35</v>
      </c>
      <c r="E91" s="5">
        <f t="shared" si="7"/>
        <v>8.7858021437357229E-4</v>
      </c>
      <c r="F91" s="7">
        <v>39790</v>
      </c>
      <c r="G91" s="6">
        <f t="shared" si="8"/>
        <v>47</v>
      </c>
      <c r="H91" s="4">
        <f t="shared" si="9"/>
        <v>1.1798077164445113E-3</v>
      </c>
      <c r="J91" s="26">
        <f t="shared" si="10"/>
        <v>35</v>
      </c>
      <c r="K91" s="26">
        <f t="shared" si="11"/>
        <v>47</v>
      </c>
      <c r="M91" s="4"/>
      <c r="N91" s="4"/>
      <c r="O91" s="1"/>
      <c r="P91" s="1">
        <v>12</v>
      </c>
    </row>
    <row r="92" spans="1:16" x14ac:dyDescent="0.3">
      <c r="A92" t="s">
        <v>149</v>
      </c>
      <c r="B92" s="6">
        <v>41885</v>
      </c>
      <c r="C92" s="7">
        <v>41826</v>
      </c>
      <c r="D92" s="1">
        <f t="shared" si="6"/>
        <v>59</v>
      </c>
      <c r="E92" s="5">
        <f t="shared" si="7"/>
        <v>1.4086188372925868E-3</v>
      </c>
      <c r="F92" s="7">
        <v>41810</v>
      </c>
      <c r="G92" s="6">
        <f t="shared" si="8"/>
        <v>75</v>
      </c>
      <c r="H92" s="4">
        <f t="shared" si="9"/>
        <v>1.7906171660498984E-3</v>
      </c>
      <c r="J92" s="26">
        <f t="shared" si="10"/>
        <v>59</v>
      </c>
      <c r="K92" s="26">
        <f t="shared" si="11"/>
        <v>75</v>
      </c>
      <c r="M92" s="4"/>
      <c r="N92" s="4"/>
      <c r="O92" s="1"/>
      <c r="P92" s="1">
        <v>16</v>
      </c>
    </row>
    <row r="93" spans="1:16" x14ac:dyDescent="0.3">
      <c r="A93" t="s">
        <v>148</v>
      </c>
      <c r="B93" s="6">
        <v>40044</v>
      </c>
      <c r="C93" s="7">
        <v>39959</v>
      </c>
      <c r="D93" s="1">
        <f t="shared" si="6"/>
        <v>85</v>
      </c>
      <c r="E93" s="5">
        <f t="shared" si="7"/>
        <v>2.1226650684247326E-3</v>
      </c>
      <c r="F93" s="7">
        <v>39937</v>
      </c>
      <c r="G93" s="6">
        <f t="shared" si="8"/>
        <v>107</v>
      </c>
      <c r="H93" s="4">
        <f t="shared" si="9"/>
        <v>2.6720607331934872E-3</v>
      </c>
      <c r="J93" s="26">
        <f t="shared" si="10"/>
        <v>85</v>
      </c>
      <c r="K93" s="26">
        <f t="shared" si="11"/>
        <v>107</v>
      </c>
      <c r="M93" s="4"/>
      <c r="N93" s="4"/>
      <c r="O93" s="1"/>
      <c r="P93" s="1">
        <v>22</v>
      </c>
    </row>
    <row r="94" spans="1:16" x14ac:dyDescent="0.3">
      <c r="A94" t="s">
        <v>147</v>
      </c>
      <c r="B94" s="6">
        <v>39721</v>
      </c>
      <c r="C94" s="7">
        <v>39711</v>
      </c>
      <c r="D94" s="1">
        <f t="shared" si="6"/>
        <v>10</v>
      </c>
      <c r="E94" s="5">
        <f t="shared" si="7"/>
        <v>2.5175599808665444E-4</v>
      </c>
      <c r="F94" s="7">
        <v>39690</v>
      </c>
      <c r="G94" s="6">
        <f t="shared" si="8"/>
        <v>31</v>
      </c>
      <c r="H94" s="4">
        <f t="shared" si="9"/>
        <v>7.8044359406862873E-4</v>
      </c>
      <c r="J94" s="26">
        <f t="shared" si="10"/>
        <v>10</v>
      </c>
      <c r="K94" s="26">
        <f t="shared" si="11"/>
        <v>31</v>
      </c>
      <c r="M94" s="4"/>
      <c r="N94" s="4"/>
      <c r="O94" s="1"/>
      <c r="P94" s="1">
        <v>21</v>
      </c>
    </row>
    <row r="95" spans="1:16" x14ac:dyDescent="0.3">
      <c r="A95" t="s">
        <v>146</v>
      </c>
      <c r="B95" s="6">
        <v>44448</v>
      </c>
      <c r="C95" s="7">
        <v>44453</v>
      </c>
      <c r="D95" s="1">
        <f t="shared" si="6"/>
        <v>-5</v>
      </c>
      <c r="E95" s="5">
        <f t="shared" si="7"/>
        <v>-1.1249100071994241E-4</v>
      </c>
      <c r="F95" s="7">
        <v>44435</v>
      </c>
      <c r="G95" s="6">
        <f t="shared" si="8"/>
        <v>13</v>
      </c>
      <c r="H95" s="4">
        <f t="shared" si="9"/>
        <v>2.9247660187185027E-4</v>
      </c>
      <c r="J95" s="26">
        <f t="shared" si="10"/>
        <v>5</v>
      </c>
      <c r="K95" s="26">
        <f t="shared" si="11"/>
        <v>13</v>
      </c>
      <c r="M95" s="4"/>
      <c r="N95" s="4"/>
      <c r="O95" s="1"/>
      <c r="P95" s="1">
        <v>18</v>
      </c>
    </row>
    <row r="96" spans="1:16" x14ac:dyDescent="0.3">
      <c r="A96" t="s">
        <v>145</v>
      </c>
      <c r="B96" s="6">
        <v>44549</v>
      </c>
      <c r="C96" s="7">
        <v>44524</v>
      </c>
      <c r="D96" s="1">
        <f t="shared" si="6"/>
        <v>25</v>
      </c>
      <c r="E96" s="5">
        <f t="shared" si="7"/>
        <v>5.611798244629509E-4</v>
      </c>
      <c r="F96" s="7">
        <v>44512</v>
      </c>
      <c r="G96" s="6">
        <f t="shared" si="8"/>
        <v>37</v>
      </c>
      <c r="H96" s="4">
        <f t="shared" si="9"/>
        <v>8.3054614020516739E-4</v>
      </c>
      <c r="J96" s="26">
        <f t="shared" si="10"/>
        <v>25</v>
      </c>
      <c r="K96" s="26">
        <f t="shared" si="11"/>
        <v>37</v>
      </c>
      <c r="M96" s="4"/>
      <c r="N96" s="4"/>
      <c r="O96" s="1"/>
      <c r="P96" s="1">
        <v>12</v>
      </c>
    </row>
    <row r="97" spans="1:16" x14ac:dyDescent="0.3">
      <c r="A97" t="s">
        <v>144</v>
      </c>
      <c r="B97" s="6">
        <v>48223</v>
      </c>
      <c r="C97" s="7">
        <v>48188</v>
      </c>
      <c r="D97" s="1">
        <f t="shared" si="6"/>
        <v>35</v>
      </c>
      <c r="E97" s="5">
        <f t="shared" si="7"/>
        <v>7.2579474524604444E-4</v>
      </c>
      <c r="F97" s="7">
        <v>48167</v>
      </c>
      <c r="G97" s="6">
        <f t="shared" si="8"/>
        <v>56</v>
      </c>
      <c r="H97" s="4">
        <f t="shared" si="9"/>
        <v>1.161271592393671E-3</v>
      </c>
      <c r="J97" s="26">
        <f t="shared" si="10"/>
        <v>35</v>
      </c>
      <c r="K97" s="26">
        <f t="shared" si="11"/>
        <v>56</v>
      </c>
      <c r="M97" s="4"/>
      <c r="N97" s="4"/>
      <c r="O97" s="1"/>
      <c r="P97" s="1">
        <v>21</v>
      </c>
    </row>
    <row r="98" spans="1:16" x14ac:dyDescent="0.3">
      <c r="A98" t="s">
        <v>143</v>
      </c>
      <c r="B98" s="6">
        <v>51862</v>
      </c>
      <c r="C98" s="7">
        <v>51806</v>
      </c>
      <c r="D98" s="1">
        <f t="shared" si="6"/>
        <v>56</v>
      </c>
      <c r="E98" s="5">
        <f t="shared" si="7"/>
        <v>1.079788669931742E-3</v>
      </c>
      <c r="F98" s="7">
        <v>51789</v>
      </c>
      <c r="G98" s="6">
        <f t="shared" si="8"/>
        <v>73</v>
      </c>
      <c r="H98" s="4">
        <f t="shared" si="9"/>
        <v>1.4075816590181636E-3</v>
      </c>
      <c r="J98" s="26">
        <f t="shared" si="10"/>
        <v>56</v>
      </c>
      <c r="K98" s="26">
        <f t="shared" si="11"/>
        <v>73</v>
      </c>
      <c r="M98" s="4"/>
      <c r="N98" s="4"/>
      <c r="O98" s="1"/>
      <c r="P98" s="1">
        <v>17</v>
      </c>
    </row>
    <row r="99" spans="1:16" x14ac:dyDescent="0.3">
      <c r="A99" t="s">
        <v>142</v>
      </c>
      <c r="B99" s="6">
        <v>45865</v>
      </c>
      <c r="C99" s="7">
        <v>45829</v>
      </c>
      <c r="D99" s="1">
        <f t="shared" si="6"/>
        <v>36</v>
      </c>
      <c r="E99" s="5">
        <f t="shared" si="7"/>
        <v>7.8491224245067046E-4</v>
      </c>
      <c r="F99" s="7">
        <v>45810</v>
      </c>
      <c r="G99" s="6">
        <f t="shared" si="8"/>
        <v>55</v>
      </c>
      <c r="H99" s="4">
        <f t="shared" si="9"/>
        <v>1.1991714815218577E-3</v>
      </c>
      <c r="J99" s="26">
        <f t="shared" si="10"/>
        <v>36</v>
      </c>
      <c r="K99" s="26">
        <f t="shared" si="11"/>
        <v>55</v>
      </c>
      <c r="M99" s="4"/>
      <c r="N99" s="4"/>
      <c r="O99" s="1"/>
      <c r="P99" s="1">
        <v>19</v>
      </c>
    </row>
    <row r="100" spans="1:16" x14ac:dyDescent="0.3">
      <c r="A100" t="s">
        <v>141</v>
      </c>
      <c r="B100" s="6">
        <v>46964</v>
      </c>
      <c r="C100" s="7">
        <v>46910</v>
      </c>
      <c r="D100" s="1">
        <f t="shared" si="6"/>
        <v>54</v>
      </c>
      <c r="E100" s="5">
        <f t="shared" si="7"/>
        <v>1.1498168810152457E-3</v>
      </c>
      <c r="F100" s="7">
        <v>46894</v>
      </c>
      <c r="G100" s="6">
        <f t="shared" si="8"/>
        <v>70</v>
      </c>
      <c r="H100" s="4">
        <f t="shared" si="9"/>
        <v>1.4905033642790223E-3</v>
      </c>
      <c r="J100" s="26">
        <f t="shared" si="10"/>
        <v>54</v>
      </c>
      <c r="K100" s="26">
        <f t="shared" si="11"/>
        <v>70</v>
      </c>
      <c r="M100" s="4"/>
      <c r="N100" s="4"/>
      <c r="O100" s="1"/>
      <c r="P100" s="1">
        <v>16</v>
      </c>
    </row>
    <row r="101" spans="1:16" x14ac:dyDescent="0.3">
      <c r="A101" t="s">
        <v>140</v>
      </c>
      <c r="B101" s="6">
        <v>44595</v>
      </c>
      <c r="C101" s="7">
        <v>44517</v>
      </c>
      <c r="D101" s="1">
        <f t="shared" si="6"/>
        <v>78</v>
      </c>
      <c r="E101" s="5">
        <f t="shared" si="7"/>
        <v>1.7490750084090145E-3</v>
      </c>
      <c r="F101" s="7">
        <v>44495</v>
      </c>
      <c r="G101" s="6">
        <f t="shared" si="8"/>
        <v>100</v>
      </c>
      <c r="H101" s="4">
        <f t="shared" si="9"/>
        <v>2.2424038569346339E-3</v>
      </c>
      <c r="J101" s="26">
        <f t="shared" si="10"/>
        <v>78</v>
      </c>
      <c r="K101" s="26">
        <f t="shared" si="11"/>
        <v>100</v>
      </c>
      <c r="M101" s="4"/>
      <c r="N101" s="4"/>
      <c r="O101" s="1"/>
      <c r="P101" s="1">
        <v>22</v>
      </c>
    </row>
    <row r="102" spans="1:16" x14ac:dyDescent="0.3">
      <c r="A102" t="s">
        <v>139</v>
      </c>
      <c r="B102" s="6">
        <v>43007</v>
      </c>
      <c r="C102" s="7">
        <v>42932</v>
      </c>
      <c r="D102" s="1">
        <f t="shared" si="6"/>
        <v>75</v>
      </c>
      <c r="E102" s="5">
        <f t="shared" si="7"/>
        <v>1.7439021554630642E-3</v>
      </c>
      <c r="F102" s="7">
        <v>42915</v>
      </c>
      <c r="G102" s="6">
        <f t="shared" si="8"/>
        <v>92</v>
      </c>
      <c r="H102" s="4">
        <f t="shared" si="9"/>
        <v>2.1391866440346918E-3</v>
      </c>
      <c r="J102" s="26">
        <f t="shared" si="10"/>
        <v>75</v>
      </c>
      <c r="K102" s="26">
        <f t="shared" si="11"/>
        <v>92</v>
      </c>
      <c r="M102" s="4"/>
      <c r="N102" s="4"/>
      <c r="O102" s="1"/>
      <c r="P102" s="1">
        <v>17</v>
      </c>
    </row>
    <row r="103" spans="1:16" x14ac:dyDescent="0.3">
      <c r="A103" t="s">
        <v>138</v>
      </c>
      <c r="B103" s="6">
        <v>40723</v>
      </c>
      <c r="C103" s="7">
        <v>40678</v>
      </c>
      <c r="D103" s="1">
        <f t="shared" si="6"/>
        <v>45</v>
      </c>
      <c r="E103" s="5">
        <f t="shared" si="7"/>
        <v>1.1050266434201803E-3</v>
      </c>
      <c r="F103" s="7">
        <v>40651</v>
      </c>
      <c r="G103" s="6">
        <f t="shared" si="8"/>
        <v>72</v>
      </c>
      <c r="H103" s="4">
        <f t="shared" si="9"/>
        <v>1.7680426294722884E-3</v>
      </c>
      <c r="J103" s="26">
        <f t="shared" si="10"/>
        <v>45</v>
      </c>
      <c r="K103" s="26">
        <f t="shared" si="11"/>
        <v>72</v>
      </c>
      <c r="M103" s="4"/>
      <c r="N103" s="4"/>
      <c r="O103" s="1"/>
      <c r="P103" s="1">
        <v>27</v>
      </c>
    </row>
    <row r="104" spans="1:16" x14ac:dyDescent="0.3">
      <c r="A104" t="s">
        <v>137</v>
      </c>
      <c r="B104" s="6">
        <v>41940</v>
      </c>
      <c r="C104" s="7">
        <v>41885</v>
      </c>
      <c r="D104" s="1">
        <f t="shared" si="6"/>
        <v>55</v>
      </c>
      <c r="E104" s="5">
        <f t="shared" si="7"/>
        <v>1.3113972341440153E-3</v>
      </c>
      <c r="F104" s="7">
        <v>41862</v>
      </c>
      <c r="G104" s="6">
        <f t="shared" si="8"/>
        <v>78</v>
      </c>
      <c r="H104" s="4">
        <f t="shared" si="9"/>
        <v>1.8597997138769672E-3</v>
      </c>
      <c r="J104" s="26">
        <f t="shared" si="10"/>
        <v>55</v>
      </c>
      <c r="K104" s="26">
        <f t="shared" si="11"/>
        <v>78</v>
      </c>
      <c r="M104" s="4"/>
      <c r="N104" s="4"/>
      <c r="O104" s="1"/>
      <c r="P104" s="1">
        <v>23</v>
      </c>
    </row>
    <row r="105" spans="1:16" x14ac:dyDescent="0.3">
      <c r="A105" t="s">
        <v>136</v>
      </c>
      <c r="B105" s="6">
        <v>40455</v>
      </c>
      <c r="C105" s="7">
        <v>40423</v>
      </c>
      <c r="D105" s="1">
        <f t="shared" si="6"/>
        <v>32</v>
      </c>
      <c r="E105" s="5">
        <f t="shared" si="7"/>
        <v>7.9100234828822147E-4</v>
      </c>
      <c r="F105" s="7">
        <v>40402</v>
      </c>
      <c r="G105" s="6">
        <f t="shared" si="8"/>
        <v>53</v>
      </c>
      <c r="H105" s="4">
        <f t="shared" si="9"/>
        <v>1.3100976393523669E-3</v>
      </c>
      <c r="J105" s="26">
        <f t="shared" si="10"/>
        <v>32</v>
      </c>
      <c r="K105" s="26">
        <f t="shared" si="11"/>
        <v>53</v>
      </c>
      <c r="M105" s="4"/>
      <c r="N105" s="4"/>
      <c r="O105" s="1"/>
      <c r="P105" s="1">
        <v>21</v>
      </c>
    </row>
    <row r="106" spans="1:16" x14ac:dyDescent="0.3">
      <c r="A106" t="s">
        <v>135</v>
      </c>
      <c r="B106" s="6">
        <v>40232</v>
      </c>
      <c r="C106" s="7">
        <v>40211</v>
      </c>
      <c r="D106" s="1">
        <f t="shared" si="6"/>
        <v>21</v>
      </c>
      <c r="E106" s="5">
        <f t="shared" si="7"/>
        <v>5.2197255915689006E-4</v>
      </c>
      <c r="F106" s="7">
        <v>40187</v>
      </c>
      <c r="G106" s="6">
        <f t="shared" si="8"/>
        <v>45</v>
      </c>
      <c r="H106" s="4">
        <f t="shared" si="9"/>
        <v>1.1185126267647643E-3</v>
      </c>
      <c r="J106" s="26">
        <f t="shared" si="10"/>
        <v>21</v>
      </c>
      <c r="K106" s="26">
        <f t="shared" si="11"/>
        <v>45</v>
      </c>
      <c r="M106" s="4"/>
      <c r="N106" s="4"/>
      <c r="O106" s="1"/>
      <c r="P106" s="1">
        <v>24</v>
      </c>
    </row>
    <row r="107" spans="1:16" x14ac:dyDescent="0.3">
      <c r="A107" t="s">
        <v>134</v>
      </c>
      <c r="B107" s="6">
        <v>44280</v>
      </c>
      <c r="C107" s="7">
        <v>44268</v>
      </c>
      <c r="D107" s="1">
        <f t="shared" si="6"/>
        <v>12</v>
      </c>
      <c r="E107" s="5">
        <f t="shared" si="7"/>
        <v>2.7100271002710027E-4</v>
      </c>
      <c r="F107" s="7">
        <v>44249</v>
      </c>
      <c r="G107" s="6">
        <f t="shared" si="8"/>
        <v>31</v>
      </c>
      <c r="H107" s="4">
        <f t="shared" si="9"/>
        <v>7.0009033423667566E-4</v>
      </c>
      <c r="J107" s="26">
        <f t="shared" si="10"/>
        <v>12</v>
      </c>
      <c r="K107" s="26">
        <f t="shared" si="11"/>
        <v>31</v>
      </c>
      <c r="M107" s="4"/>
      <c r="N107" s="4"/>
      <c r="O107" s="1"/>
      <c r="P107" s="1">
        <v>19</v>
      </c>
    </row>
    <row r="108" spans="1:16" x14ac:dyDescent="0.3">
      <c r="A108" t="s">
        <v>133</v>
      </c>
      <c r="B108" s="6">
        <v>42763</v>
      </c>
      <c r="C108" s="7">
        <v>42748</v>
      </c>
      <c r="D108" s="1">
        <f t="shared" si="6"/>
        <v>15</v>
      </c>
      <c r="E108" s="5">
        <f t="shared" si="7"/>
        <v>3.5077052592194188E-4</v>
      </c>
      <c r="F108" s="7">
        <v>42727</v>
      </c>
      <c r="G108" s="6">
        <f t="shared" si="8"/>
        <v>36</v>
      </c>
      <c r="H108" s="4">
        <f t="shared" si="9"/>
        <v>8.4184926221266053E-4</v>
      </c>
      <c r="J108" s="26">
        <f t="shared" si="10"/>
        <v>15</v>
      </c>
      <c r="K108" s="26">
        <f t="shared" si="11"/>
        <v>36</v>
      </c>
      <c r="M108" s="4"/>
      <c r="N108" s="4"/>
      <c r="O108" s="1"/>
      <c r="P108" s="1">
        <v>21</v>
      </c>
    </row>
    <row r="109" spans="1:16" x14ac:dyDescent="0.3">
      <c r="A109" t="s">
        <v>132</v>
      </c>
      <c r="B109" s="6">
        <v>49445</v>
      </c>
      <c r="C109" s="7">
        <v>49461</v>
      </c>
      <c r="D109" s="1">
        <f t="shared" si="6"/>
        <v>-16</v>
      </c>
      <c r="E109" s="5">
        <f t="shared" si="7"/>
        <v>-3.2359186975427243E-4</v>
      </c>
      <c r="F109" s="7">
        <v>49431</v>
      </c>
      <c r="G109" s="6">
        <f t="shared" si="8"/>
        <v>14</v>
      </c>
      <c r="H109" s="4">
        <f t="shared" si="9"/>
        <v>2.8314288603498839E-4</v>
      </c>
      <c r="J109" s="26">
        <f t="shared" si="10"/>
        <v>16</v>
      </c>
      <c r="K109" s="26">
        <f t="shared" si="11"/>
        <v>14</v>
      </c>
      <c r="M109" s="4"/>
      <c r="N109" s="4"/>
      <c r="O109" s="1"/>
      <c r="P109" s="1">
        <v>30</v>
      </c>
    </row>
    <row r="110" spans="1:16" x14ac:dyDescent="0.3">
      <c r="A110" t="s">
        <v>131</v>
      </c>
      <c r="B110" s="6">
        <v>58938</v>
      </c>
      <c r="C110" s="7">
        <v>58840</v>
      </c>
      <c r="D110" s="1">
        <f t="shared" si="6"/>
        <v>98</v>
      </c>
      <c r="E110" s="5">
        <f t="shared" si="7"/>
        <v>1.6627642607485833E-3</v>
      </c>
      <c r="F110" s="7">
        <v>58814</v>
      </c>
      <c r="G110" s="6">
        <f t="shared" si="8"/>
        <v>124</v>
      </c>
      <c r="H110" s="4">
        <f t="shared" si="9"/>
        <v>2.1039057993145339E-3</v>
      </c>
      <c r="J110" s="26">
        <f t="shared" si="10"/>
        <v>98</v>
      </c>
      <c r="K110" s="26">
        <f t="shared" si="11"/>
        <v>124</v>
      </c>
      <c r="M110" s="4"/>
      <c r="N110" s="4"/>
      <c r="O110" s="1"/>
      <c r="P110" s="1">
        <v>26</v>
      </c>
    </row>
    <row r="111" spans="1:16" x14ac:dyDescent="0.3">
      <c r="A111" t="s">
        <v>130</v>
      </c>
      <c r="B111" s="6">
        <v>46677</v>
      </c>
      <c r="C111" s="7">
        <v>46590</v>
      </c>
      <c r="D111" s="1">
        <f t="shared" si="6"/>
        <v>87</v>
      </c>
      <c r="E111" s="5">
        <f t="shared" si="7"/>
        <v>1.8638729995500995E-3</v>
      </c>
      <c r="F111" s="7">
        <v>46568</v>
      </c>
      <c r="G111" s="6">
        <f t="shared" si="8"/>
        <v>109</v>
      </c>
      <c r="H111" s="4">
        <f t="shared" si="9"/>
        <v>2.3351972063328833E-3</v>
      </c>
      <c r="J111" s="26">
        <f t="shared" si="10"/>
        <v>87</v>
      </c>
      <c r="K111" s="26">
        <f t="shared" si="11"/>
        <v>109</v>
      </c>
      <c r="M111" s="4"/>
      <c r="N111" s="4"/>
      <c r="O111" s="1"/>
      <c r="P111" s="1">
        <v>22</v>
      </c>
    </row>
    <row r="112" spans="1:16" x14ac:dyDescent="0.3">
      <c r="A112" t="s">
        <v>129</v>
      </c>
      <c r="B112" s="6">
        <v>46407</v>
      </c>
      <c r="C112" s="7">
        <v>46312</v>
      </c>
      <c r="D112" s="1">
        <f t="shared" si="6"/>
        <v>95</v>
      </c>
      <c r="E112" s="5">
        <f t="shared" si="7"/>
        <v>2.0471049626133988E-3</v>
      </c>
      <c r="F112" s="7">
        <v>46294</v>
      </c>
      <c r="G112" s="6">
        <f t="shared" si="8"/>
        <v>113</v>
      </c>
      <c r="H112" s="4">
        <f t="shared" si="9"/>
        <v>2.4349774818454113E-3</v>
      </c>
      <c r="J112" s="26">
        <f t="shared" si="10"/>
        <v>95</v>
      </c>
      <c r="K112" s="26">
        <f t="shared" si="11"/>
        <v>113</v>
      </c>
      <c r="M112" s="4"/>
      <c r="N112" s="4"/>
      <c r="O112" s="1"/>
      <c r="P112" s="1">
        <v>18</v>
      </c>
    </row>
    <row r="113" spans="1:16" x14ac:dyDescent="0.3">
      <c r="A113" t="s">
        <v>128</v>
      </c>
      <c r="B113" s="6">
        <v>43550</v>
      </c>
      <c r="C113" s="7">
        <v>43457</v>
      </c>
      <c r="D113" s="1">
        <f t="shared" si="6"/>
        <v>93</v>
      </c>
      <c r="E113" s="5">
        <f t="shared" si="7"/>
        <v>2.1354764638346728E-3</v>
      </c>
      <c r="F113" s="7">
        <v>43427</v>
      </c>
      <c r="G113" s="6">
        <f t="shared" si="8"/>
        <v>123</v>
      </c>
      <c r="H113" s="4">
        <f t="shared" si="9"/>
        <v>2.8243398392652124E-3</v>
      </c>
      <c r="J113" s="26">
        <f t="shared" si="10"/>
        <v>93</v>
      </c>
      <c r="K113" s="26">
        <f t="shared" si="11"/>
        <v>123</v>
      </c>
      <c r="M113" s="4"/>
      <c r="N113" s="4"/>
      <c r="O113" s="1"/>
      <c r="P113" s="1">
        <v>30</v>
      </c>
    </row>
    <row r="114" spans="1:16" x14ac:dyDescent="0.3">
      <c r="A114" t="s">
        <v>127</v>
      </c>
      <c r="B114" s="6">
        <v>42818</v>
      </c>
      <c r="C114" s="7">
        <v>42748</v>
      </c>
      <c r="D114" s="1">
        <f t="shared" si="6"/>
        <v>70</v>
      </c>
      <c r="E114" s="5">
        <f t="shared" si="7"/>
        <v>1.634826474847027E-3</v>
      </c>
      <c r="F114" s="7">
        <v>42712</v>
      </c>
      <c r="G114" s="6">
        <f t="shared" si="8"/>
        <v>106</v>
      </c>
      <c r="H114" s="4">
        <f t="shared" si="9"/>
        <v>2.4755943761969267E-3</v>
      </c>
      <c r="J114" s="26">
        <f t="shared" si="10"/>
        <v>70</v>
      </c>
      <c r="K114" s="26">
        <f t="shared" si="11"/>
        <v>106</v>
      </c>
      <c r="M114" s="4"/>
      <c r="N114" s="4"/>
      <c r="O114" s="1"/>
      <c r="P114" s="1">
        <v>36</v>
      </c>
    </row>
    <row r="115" spans="1:16" x14ac:dyDescent="0.3">
      <c r="A115" t="s">
        <v>126</v>
      </c>
      <c r="B115" s="6">
        <v>40796</v>
      </c>
      <c r="C115" s="7">
        <v>40773</v>
      </c>
      <c r="D115" s="1">
        <f t="shared" si="6"/>
        <v>23</v>
      </c>
      <c r="E115" s="5">
        <f t="shared" si="7"/>
        <v>5.6378076281988435E-4</v>
      </c>
      <c r="F115" s="7">
        <v>40740</v>
      </c>
      <c r="G115" s="6">
        <f t="shared" si="8"/>
        <v>56</v>
      </c>
      <c r="H115" s="4">
        <f t="shared" si="9"/>
        <v>1.3726835964310226E-3</v>
      </c>
      <c r="J115" s="26">
        <f t="shared" si="10"/>
        <v>23</v>
      </c>
      <c r="K115" s="26">
        <f t="shared" si="11"/>
        <v>56</v>
      </c>
      <c r="M115" s="4"/>
      <c r="N115" s="4"/>
      <c r="O115" s="1"/>
      <c r="P115" s="1">
        <v>33</v>
      </c>
    </row>
    <row r="116" spans="1:16" x14ac:dyDescent="0.3">
      <c r="A116" t="s">
        <v>125</v>
      </c>
      <c r="B116" s="6">
        <v>41384</v>
      </c>
      <c r="C116" s="7">
        <v>41334</v>
      </c>
      <c r="D116" s="1">
        <f t="shared" si="6"/>
        <v>50</v>
      </c>
      <c r="E116" s="5">
        <f t="shared" si="7"/>
        <v>1.2081964044075005E-3</v>
      </c>
      <c r="F116" s="7">
        <v>41299</v>
      </c>
      <c r="G116" s="6">
        <f t="shared" si="8"/>
        <v>85</v>
      </c>
      <c r="H116" s="4">
        <f t="shared" si="9"/>
        <v>2.0539338874927507E-3</v>
      </c>
      <c r="J116" s="26">
        <f t="shared" si="10"/>
        <v>50</v>
      </c>
      <c r="K116" s="26">
        <f t="shared" si="11"/>
        <v>85</v>
      </c>
      <c r="M116" s="4"/>
      <c r="N116" s="4"/>
      <c r="O116" s="1"/>
      <c r="P116" s="1">
        <v>35</v>
      </c>
    </row>
    <row r="117" spans="1:16" x14ac:dyDescent="0.3">
      <c r="A117" t="s">
        <v>124</v>
      </c>
      <c r="B117" s="6">
        <v>41066</v>
      </c>
      <c r="C117" s="7">
        <v>40974</v>
      </c>
      <c r="D117" s="1">
        <f t="shared" si="6"/>
        <v>92</v>
      </c>
      <c r="E117" s="5">
        <f t="shared" si="7"/>
        <v>2.2402961087030632E-3</v>
      </c>
      <c r="F117" s="7">
        <v>40945</v>
      </c>
      <c r="G117" s="6">
        <f t="shared" si="8"/>
        <v>121</v>
      </c>
      <c r="H117" s="4">
        <f t="shared" si="9"/>
        <v>2.9464764038377245E-3</v>
      </c>
      <c r="J117" s="26">
        <f t="shared" si="10"/>
        <v>92</v>
      </c>
      <c r="K117" s="26">
        <f t="shared" si="11"/>
        <v>121</v>
      </c>
      <c r="M117" s="4"/>
      <c r="N117" s="4"/>
      <c r="O117" s="1"/>
      <c r="P117" s="1">
        <v>29</v>
      </c>
    </row>
    <row r="118" spans="1:16" x14ac:dyDescent="0.3">
      <c r="A118" t="s">
        <v>123</v>
      </c>
      <c r="B118" s="6">
        <v>40033</v>
      </c>
      <c r="C118" s="7">
        <v>39999</v>
      </c>
      <c r="D118" s="1">
        <f t="shared" si="6"/>
        <v>34</v>
      </c>
      <c r="E118" s="5">
        <f t="shared" si="7"/>
        <v>8.4929932805435514E-4</v>
      </c>
      <c r="F118" s="7">
        <v>39960</v>
      </c>
      <c r="G118" s="6">
        <f t="shared" si="8"/>
        <v>73</v>
      </c>
      <c r="H118" s="4">
        <f t="shared" si="9"/>
        <v>1.8234956161167037E-3</v>
      </c>
      <c r="J118" s="26">
        <f t="shared" si="10"/>
        <v>34</v>
      </c>
      <c r="K118" s="26">
        <f t="shared" si="11"/>
        <v>73</v>
      </c>
      <c r="M118" s="4"/>
      <c r="N118" s="4"/>
      <c r="O118" s="1"/>
      <c r="P118" s="1">
        <v>39</v>
      </c>
    </row>
    <row r="119" spans="1:16" x14ac:dyDescent="0.3">
      <c r="A119" t="s">
        <v>122</v>
      </c>
      <c r="B119" s="6">
        <v>44885</v>
      </c>
      <c r="C119" s="7">
        <v>44826</v>
      </c>
      <c r="D119" s="1">
        <f t="shared" si="6"/>
        <v>59</v>
      </c>
      <c r="E119" s="5">
        <f t="shared" si="7"/>
        <v>1.3144703130221677E-3</v>
      </c>
      <c r="F119" s="7">
        <v>44793</v>
      </c>
      <c r="G119" s="6">
        <f t="shared" si="8"/>
        <v>92</v>
      </c>
      <c r="H119" s="4">
        <f t="shared" si="9"/>
        <v>2.0496825220006685E-3</v>
      </c>
      <c r="J119" s="26">
        <f t="shared" si="10"/>
        <v>59</v>
      </c>
      <c r="K119" s="26">
        <f t="shared" si="11"/>
        <v>92</v>
      </c>
      <c r="M119" s="4"/>
      <c r="N119" s="4"/>
      <c r="O119" s="1"/>
      <c r="P119" s="1">
        <v>33</v>
      </c>
    </row>
    <row r="120" spans="1:16" x14ac:dyDescent="0.3">
      <c r="A120" t="s">
        <v>121</v>
      </c>
      <c r="B120" s="6">
        <v>43238</v>
      </c>
      <c r="C120" s="7">
        <v>43232</v>
      </c>
      <c r="D120" s="1">
        <f t="shared" si="6"/>
        <v>6</v>
      </c>
      <c r="E120" s="5">
        <f t="shared" si="7"/>
        <v>1.3876682547758916E-4</v>
      </c>
      <c r="F120" s="7">
        <v>43180</v>
      </c>
      <c r="G120" s="6">
        <f t="shared" si="8"/>
        <v>58</v>
      </c>
      <c r="H120" s="4">
        <f t="shared" si="9"/>
        <v>1.3414126462833618E-3</v>
      </c>
      <c r="J120" s="26">
        <f t="shared" si="10"/>
        <v>6</v>
      </c>
      <c r="K120" s="26">
        <f t="shared" si="11"/>
        <v>58</v>
      </c>
      <c r="M120" s="4"/>
      <c r="N120" s="4"/>
      <c r="O120" s="1"/>
      <c r="P120" s="1">
        <v>52</v>
      </c>
    </row>
    <row r="121" spans="1:16" x14ac:dyDescent="0.3">
      <c r="A121" t="s">
        <v>120</v>
      </c>
      <c r="B121" s="6">
        <v>48324</v>
      </c>
      <c r="C121" s="7">
        <v>48334</v>
      </c>
      <c r="D121" s="1">
        <f t="shared" si="6"/>
        <v>-10</v>
      </c>
      <c r="E121" s="5">
        <f t="shared" si="7"/>
        <v>-2.0693651187815579E-4</v>
      </c>
      <c r="F121" s="7">
        <v>48279</v>
      </c>
      <c r="G121" s="6">
        <f t="shared" si="8"/>
        <v>45</v>
      </c>
      <c r="H121" s="4">
        <f t="shared" si="9"/>
        <v>9.3121430345170103E-4</v>
      </c>
      <c r="J121" s="26">
        <f t="shared" si="10"/>
        <v>10</v>
      </c>
      <c r="K121" s="26">
        <f t="shared" si="11"/>
        <v>45</v>
      </c>
      <c r="M121" s="4"/>
      <c r="N121" s="4"/>
      <c r="O121" s="1"/>
      <c r="P121" s="1">
        <v>55</v>
      </c>
    </row>
    <row r="122" spans="1:16" x14ac:dyDescent="0.3">
      <c r="A122" t="s">
        <v>119</v>
      </c>
      <c r="B122" s="6">
        <v>51095</v>
      </c>
      <c r="C122" s="7">
        <v>51136</v>
      </c>
      <c r="D122" s="1">
        <f t="shared" si="6"/>
        <v>-41</v>
      </c>
      <c r="E122" s="5">
        <f t="shared" si="7"/>
        <v>-8.0242685194246012E-4</v>
      </c>
      <c r="F122" s="7">
        <v>51077</v>
      </c>
      <c r="G122" s="6">
        <f t="shared" si="8"/>
        <v>18</v>
      </c>
      <c r="H122" s="4">
        <f t="shared" si="9"/>
        <v>3.5228495938937276E-4</v>
      </c>
      <c r="J122" s="26">
        <f t="shared" si="10"/>
        <v>41</v>
      </c>
      <c r="K122" s="26">
        <f t="shared" si="11"/>
        <v>18</v>
      </c>
      <c r="M122" s="4"/>
      <c r="N122" s="4"/>
      <c r="O122" s="1"/>
      <c r="P122" s="1">
        <v>59</v>
      </c>
    </row>
    <row r="123" spans="1:16" x14ac:dyDescent="0.3">
      <c r="A123" t="s">
        <v>118</v>
      </c>
      <c r="B123" s="6">
        <v>45770</v>
      </c>
      <c r="C123" s="7">
        <v>45842</v>
      </c>
      <c r="D123" s="1">
        <f t="shared" si="6"/>
        <v>-72</v>
      </c>
      <c r="E123" s="5">
        <f t="shared" si="7"/>
        <v>-1.5730828053310028E-3</v>
      </c>
      <c r="F123" s="7">
        <v>45775</v>
      </c>
      <c r="G123" s="6">
        <f t="shared" si="8"/>
        <v>-5</v>
      </c>
      <c r="H123" s="4">
        <f t="shared" si="9"/>
        <v>-1.0924186148131964E-4</v>
      </c>
      <c r="J123" s="26">
        <f t="shared" si="10"/>
        <v>72</v>
      </c>
      <c r="K123" s="26">
        <f t="shared" si="11"/>
        <v>5</v>
      </c>
      <c r="M123" s="4"/>
      <c r="N123" s="4"/>
      <c r="O123" s="1"/>
      <c r="P123" s="1">
        <v>67</v>
      </c>
    </row>
    <row r="124" spans="1:16" x14ac:dyDescent="0.3">
      <c r="A124" t="s">
        <v>117</v>
      </c>
      <c r="B124" s="6">
        <v>47555</v>
      </c>
      <c r="C124" s="7">
        <v>47635</v>
      </c>
      <c r="D124" s="1">
        <f t="shared" si="6"/>
        <v>-80</v>
      </c>
      <c r="E124" s="5">
        <f t="shared" si="7"/>
        <v>-1.6822626432551782E-3</v>
      </c>
      <c r="F124" s="7">
        <v>47554</v>
      </c>
      <c r="G124" s="6">
        <f t="shared" si="8"/>
        <v>1</v>
      </c>
      <c r="H124" s="4">
        <f t="shared" si="9"/>
        <v>2.1028283040689728E-5</v>
      </c>
      <c r="J124" s="26">
        <f t="shared" si="10"/>
        <v>80</v>
      </c>
      <c r="K124" s="26">
        <f t="shared" si="11"/>
        <v>1</v>
      </c>
      <c r="M124" s="4"/>
      <c r="N124" s="4"/>
      <c r="O124" s="1"/>
      <c r="P124" s="1">
        <v>81</v>
      </c>
    </row>
    <row r="125" spans="1:16" x14ac:dyDescent="0.3">
      <c r="A125" t="s">
        <v>116</v>
      </c>
      <c r="B125" s="6">
        <v>43782</v>
      </c>
      <c r="C125" s="7">
        <v>43881</v>
      </c>
      <c r="D125" s="1">
        <f t="shared" si="6"/>
        <v>-99</v>
      </c>
      <c r="E125" s="5">
        <f t="shared" si="7"/>
        <v>-2.2612032342058381E-3</v>
      </c>
      <c r="F125" s="7">
        <v>43800</v>
      </c>
      <c r="G125" s="6">
        <f t="shared" si="8"/>
        <v>-18</v>
      </c>
      <c r="H125" s="4">
        <f t="shared" si="9"/>
        <v>-4.1112786076469781E-4</v>
      </c>
      <c r="J125" s="26">
        <f t="shared" si="10"/>
        <v>99</v>
      </c>
      <c r="K125" s="26">
        <f t="shared" si="11"/>
        <v>18</v>
      </c>
      <c r="M125" s="4"/>
      <c r="N125" s="4"/>
      <c r="O125" s="1"/>
      <c r="P125" s="1">
        <v>81</v>
      </c>
    </row>
    <row r="126" spans="1:16" x14ac:dyDescent="0.3">
      <c r="A126" t="s">
        <v>115</v>
      </c>
      <c r="B126" s="6">
        <v>43824</v>
      </c>
      <c r="C126" s="7">
        <v>43957</v>
      </c>
      <c r="D126" s="1">
        <f t="shared" si="6"/>
        <v>-133</v>
      </c>
      <c r="E126" s="5">
        <f t="shared" si="7"/>
        <v>-3.0348667396860166E-3</v>
      </c>
      <c r="F126" s="7">
        <v>43833</v>
      </c>
      <c r="G126" s="6">
        <f t="shared" si="8"/>
        <v>-9</v>
      </c>
      <c r="H126" s="4">
        <f t="shared" si="9"/>
        <v>-2.0536692223439211E-4</v>
      </c>
      <c r="J126" s="26">
        <f t="shared" si="10"/>
        <v>133</v>
      </c>
      <c r="K126" s="26">
        <f t="shared" si="11"/>
        <v>9</v>
      </c>
      <c r="M126" s="4"/>
      <c r="N126" s="4"/>
      <c r="O126" s="1"/>
      <c r="P126" s="1">
        <v>124</v>
      </c>
    </row>
    <row r="127" spans="1:16" x14ac:dyDescent="0.3">
      <c r="A127" t="s">
        <v>114</v>
      </c>
      <c r="B127" s="6">
        <v>41654</v>
      </c>
      <c r="C127" s="7">
        <v>41488</v>
      </c>
      <c r="D127" s="1">
        <f t="shared" si="6"/>
        <v>166</v>
      </c>
      <c r="E127" s="5">
        <f t="shared" si="7"/>
        <v>3.985211504297306E-3</v>
      </c>
      <c r="F127" s="7">
        <v>41313</v>
      </c>
      <c r="G127" s="6">
        <f t="shared" si="8"/>
        <v>341</v>
      </c>
      <c r="H127" s="4">
        <f t="shared" si="9"/>
        <v>8.186488692562539E-3</v>
      </c>
      <c r="J127" s="26">
        <f t="shared" si="10"/>
        <v>166</v>
      </c>
      <c r="K127" s="26">
        <f t="shared" si="11"/>
        <v>341</v>
      </c>
      <c r="M127" s="4"/>
      <c r="N127" s="4"/>
      <c r="O127" s="1"/>
      <c r="P127" s="1">
        <v>175</v>
      </c>
    </row>
    <row r="128" spans="1:16" x14ac:dyDescent="0.3">
      <c r="A128" t="s">
        <v>113</v>
      </c>
      <c r="B128" s="6">
        <v>42727</v>
      </c>
      <c r="C128" s="7">
        <v>42580</v>
      </c>
      <c r="D128" s="1">
        <f t="shared" si="6"/>
        <v>147</v>
      </c>
      <c r="E128" s="5">
        <f t="shared" si="7"/>
        <v>3.4404474922180356E-3</v>
      </c>
      <c r="F128" s="7">
        <v>42309</v>
      </c>
      <c r="G128" s="6">
        <f t="shared" si="8"/>
        <v>418</v>
      </c>
      <c r="H128" s="4">
        <f t="shared" si="9"/>
        <v>9.7830411683478835E-3</v>
      </c>
      <c r="J128" s="26">
        <f t="shared" si="10"/>
        <v>147</v>
      </c>
      <c r="K128" s="26">
        <f t="shared" si="11"/>
        <v>418</v>
      </c>
      <c r="M128" s="4"/>
      <c r="N128" s="4"/>
      <c r="O128" s="1"/>
      <c r="P128" s="1">
        <v>271</v>
      </c>
    </row>
    <row r="129" spans="1:16" x14ac:dyDescent="0.3">
      <c r="A129" t="s">
        <v>112</v>
      </c>
      <c r="B129" s="6">
        <v>41487</v>
      </c>
      <c r="C129" s="7">
        <v>41628</v>
      </c>
      <c r="D129" s="1">
        <f t="shared" si="6"/>
        <v>-141</v>
      </c>
      <c r="E129" s="5">
        <f t="shared" si="7"/>
        <v>-3.3986550003615589E-3</v>
      </c>
      <c r="F129" s="7">
        <v>41287</v>
      </c>
      <c r="G129" s="6">
        <f t="shared" si="8"/>
        <v>200</v>
      </c>
      <c r="H129" s="4">
        <f t="shared" si="9"/>
        <v>4.8207872345554029E-3</v>
      </c>
      <c r="J129" s="26">
        <f t="shared" si="10"/>
        <v>141</v>
      </c>
      <c r="K129" s="26">
        <f t="shared" si="11"/>
        <v>200</v>
      </c>
      <c r="M129" s="4"/>
      <c r="N129" s="4"/>
      <c r="O129" s="1"/>
      <c r="P129" s="1">
        <v>341</v>
      </c>
    </row>
    <row r="130" spans="1:16" x14ac:dyDescent="0.3">
      <c r="A130" t="s">
        <v>111</v>
      </c>
      <c r="B130" s="6">
        <v>41743</v>
      </c>
      <c r="C130" s="7">
        <v>41906</v>
      </c>
      <c r="D130" s="1">
        <f t="shared" ref="D130:D193" si="12">B130-C130</f>
        <v>-163</v>
      </c>
      <c r="E130" s="5">
        <f t="shared" ref="E130:E193" si="13">D130/B130</f>
        <v>-3.9048463215389404E-3</v>
      </c>
      <c r="F130" s="7">
        <v>41578</v>
      </c>
      <c r="G130" s="6">
        <f t="shared" ref="G130:G193" si="14">B130-F130</f>
        <v>165</v>
      </c>
      <c r="H130" s="4">
        <f t="shared" ref="H130:H193" si="15">G130/B130</f>
        <v>3.952758546343099E-3</v>
      </c>
      <c r="J130" s="26">
        <f t="shared" si="10"/>
        <v>163</v>
      </c>
      <c r="K130" s="26">
        <f t="shared" si="11"/>
        <v>165</v>
      </c>
      <c r="M130" s="4"/>
      <c r="N130" s="4"/>
      <c r="O130" s="1"/>
      <c r="P130" s="1">
        <v>328</v>
      </c>
    </row>
    <row r="131" spans="1:16" x14ac:dyDescent="0.3">
      <c r="A131" t="s">
        <v>110</v>
      </c>
      <c r="B131" s="6">
        <v>46043</v>
      </c>
      <c r="C131" s="7">
        <v>46193</v>
      </c>
      <c r="D131" s="1">
        <f t="shared" si="12"/>
        <v>-150</v>
      </c>
      <c r="E131" s="5">
        <f t="shared" si="13"/>
        <v>-3.2578242078057469E-3</v>
      </c>
      <c r="F131" s="7">
        <v>45844</v>
      </c>
      <c r="G131" s="6">
        <f t="shared" si="14"/>
        <v>199</v>
      </c>
      <c r="H131" s="4">
        <f t="shared" si="15"/>
        <v>4.3220467823556243E-3</v>
      </c>
      <c r="J131" s="26">
        <f t="shared" ref="J131:J194" si="16">ABS(D131)</f>
        <v>150</v>
      </c>
      <c r="K131" s="26">
        <f t="shared" ref="K131:K194" si="17">ABS(G131)</f>
        <v>199</v>
      </c>
      <c r="M131" s="4"/>
      <c r="N131" s="4"/>
      <c r="O131" s="1"/>
      <c r="P131" s="1">
        <v>349</v>
      </c>
    </row>
    <row r="132" spans="1:16" x14ac:dyDescent="0.3">
      <c r="A132" t="s">
        <v>109</v>
      </c>
      <c r="B132" s="6">
        <v>44264</v>
      </c>
      <c r="C132" s="7">
        <v>44344</v>
      </c>
      <c r="D132" s="1">
        <f t="shared" si="12"/>
        <v>-80</v>
      </c>
      <c r="E132" s="5">
        <f t="shared" si="13"/>
        <v>-1.8073377914332189E-3</v>
      </c>
      <c r="F132" s="7">
        <v>44047</v>
      </c>
      <c r="G132" s="6">
        <f t="shared" si="14"/>
        <v>217</v>
      </c>
      <c r="H132" s="4">
        <f t="shared" si="15"/>
        <v>4.9024037592626064E-3</v>
      </c>
      <c r="J132" s="26">
        <f t="shared" si="16"/>
        <v>80</v>
      </c>
      <c r="K132" s="26">
        <f t="shared" si="17"/>
        <v>217</v>
      </c>
      <c r="M132" s="4"/>
      <c r="N132" s="4"/>
      <c r="O132" s="1"/>
      <c r="P132" s="1">
        <v>297</v>
      </c>
    </row>
    <row r="133" spans="1:16" x14ac:dyDescent="0.3">
      <c r="A133" t="s">
        <v>108</v>
      </c>
      <c r="B133" s="6">
        <v>50525</v>
      </c>
      <c r="C133" s="7">
        <v>50108</v>
      </c>
      <c r="D133" s="1">
        <f t="shared" si="12"/>
        <v>417</v>
      </c>
      <c r="E133" s="23">
        <f t="shared" si="13"/>
        <v>8.2533399307273634E-3</v>
      </c>
      <c r="F133" s="7">
        <v>49775</v>
      </c>
      <c r="G133" s="6">
        <f t="shared" si="14"/>
        <v>750</v>
      </c>
      <c r="H133" s="4">
        <f t="shared" si="15"/>
        <v>1.4844136566056407E-2</v>
      </c>
      <c r="J133" s="26">
        <f t="shared" si="16"/>
        <v>417</v>
      </c>
      <c r="K133" s="26">
        <f t="shared" si="17"/>
        <v>750</v>
      </c>
      <c r="M133" s="4"/>
      <c r="N133" s="4"/>
      <c r="O133" s="1"/>
      <c r="P133" s="1">
        <v>333</v>
      </c>
    </row>
    <row r="134" spans="1:16" x14ac:dyDescent="0.3">
      <c r="A134" t="s">
        <v>107</v>
      </c>
      <c r="B134" s="6">
        <v>52088</v>
      </c>
      <c r="C134" s="7">
        <v>51998</v>
      </c>
      <c r="D134" s="1">
        <f t="shared" si="12"/>
        <v>90</v>
      </c>
      <c r="E134" s="5">
        <f t="shared" si="13"/>
        <v>1.7278451850714176E-3</v>
      </c>
      <c r="F134" s="7">
        <v>51594</v>
      </c>
      <c r="G134" s="6">
        <f t="shared" si="14"/>
        <v>494</v>
      </c>
      <c r="H134" s="4">
        <f t="shared" si="15"/>
        <v>9.4839502380586697E-3</v>
      </c>
      <c r="J134" s="26">
        <f t="shared" si="16"/>
        <v>90</v>
      </c>
      <c r="K134" s="26">
        <f t="shared" si="17"/>
        <v>494</v>
      </c>
      <c r="M134" s="4"/>
      <c r="N134" s="4"/>
      <c r="O134" s="1"/>
      <c r="P134" s="1">
        <v>404</v>
      </c>
    </row>
    <row r="135" spans="1:16" x14ac:dyDescent="0.3">
      <c r="A135" t="s">
        <v>106</v>
      </c>
      <c r="B135" s="6">
        <v>45390</v>
      </c>
      <c r="C135" s="7">
        <v>45264</v>
      </c>
      <c r="D135" s="1">
        <f t="shared" si="12"/>
        <v>126</v>
      </c>
      <c r="E135" s="5">
        <f t="shared" si="13"/>
        <v>2.7759418374091209E-3</v>
      </c>
      <c r="F135" s="7">
        <v>44913</v>
      </c>
      <c r="G135" s="6">
        <f t="shared" si="14"/>
        <v>477</v>
      </c>
      <c r="H135" s="4">
        <f t="shared" si="15"/>
        <v>1.0508922670191672E-2</v>
      </c>
      <c r="J135" s="26">
        <f t="shared" si="16"/>
        <v>126</v>
      </c>
      <c r="K135" s="26">
        <f t="shared" si="17"/>
        <v>477</v>
      </c>
      <c r="M135" s="4"/>
      <c r="N135" s="4"/>
      <c r="O135" s="1"/>
      <c r="P135" s="1">
        <v>351</v>
      </c>
    </row>
    <row r="136" spans="1:16" x14ac:dyDescent="0.3">
      <c r="A136" t="s">
        <v>105</v>
      </c>
      <c r="B136" s="6">
        <v>46906</v>
      </c>
      <c r="C136" s="7">
        <v>46749</v>
      </c>
      <c r="D136" s="1">
        <f t="shared" si="12"/>
        <v>157</v>
      </c>
      <c r="E136" s="5">
        <f t="shared" si="13"/>
        <v>3.3471197714578091E-3</v>
      </c>
      <c r="F136" s="7">
        <v>46382</v>
      </c>
      <c r="G136" s="6">
        <f t="shared" si="14"/>
        <v>524</v>
      </c>
      <c r="H136" s="4">
        <f t="shared" si="15"/>
        <v>1.1171278727668103E-2</v>
      </c>
      <c r="J136" s="26">
        <f t="shared" si="16"/>
        <v>157</v>
      </c>
      <c r="K136" s="26">
        <f t="shared" si="17"/>
        <v>524</v>
      </c>
      <c r="M136" s="4"/>
      <c r="N136" s="4"/>
      <c r="O136" s="1"/>
      <c r="P136" s="1">
        <v>367</v>
      </c>
    </row>
    <row r="137" spans="1:16" x14ac:dyDescent="0.3">
      <c r="A137" t="s">
        <v>104</v>
      </c>
      <c r="B137" s="6">
        <v>43075</v>
      </c>
      <c r="C137" s="7">
        <v>42981</v>
      </c>
      <c r="D137" s="1">
        <f t="shared" si="12"/>
        <v>94</v>
      </c>
      <c r="E137" s="5">
        <f t="shared" si="13"/>
        <v>2.1822402785838654E-3</v>
      </c>
      <c r="F137" s="7">
        <v>42612</v>
      </c>
      <c r="G137" s="6">
        <f t="shared" si="14"/>
        <v>463</v>
      </c>
      <c r="H137" s="4">
        <f t="shared" si="15"/>
        <v>1.0748694138131166E-2</v>
      </c>
      <c r="J137" s="26">
        <f t="shared" si="16"/>
        <v>94</v>
      </c>
      <c r="K137" s="26">
        <f t="shared" si="17"/>
        <v>463</v>
      </c>
      <c r="M137" s="4"/>
      <c r="N137" s="4"/>
      <c r="O137" s="1"/>
      <c r="P137" s="1">
        <v>369</v>
      </c>
    </row>
    <row r="138" spans="1:16" x14ac:dyDescent="0.3">
      <c r="A138" t="s">
        <v>103</v>
      </c>
      <c r="B138" s="6">
        <v>43325</v>
      </c>
      <c r="C138" s="7">
        <v>43440</v>
      </c>
      <c r="D138" s="1">
        <f t="shared" si="12"/>
        <v>-115</v>
      </c>
      <c r="E138" s="5">
        <f t="shared" si="13"/>
        <v>-2.6543566070398152E-3</v>
      </c>
      <c r="F138" s="7">
        <v>43069</v>
      </c>
      <c r="G138" s="6">
        <f t="shared" si="14"/>
        <v>256</v>
      </c>
      <c r="H138" s="4">
        <f t="shared" si="15"/>
        <v>5.9088286208886327E-3</v>
      </c>
      <c r="J138" s="26">
        <f t="shared" si="16"/>
        <v>115</v>
      </c>
      <c r="K138" s="26">
        <f t="shared" si="17"/>
        <v>256</v>
      </c>
      <c r="M138" s="4"/>
      <c r="N138" s="4"/>
      <c r="O138" s="1"/>
      <c r="P138" s="1">
        <v>371</v>
      </c>
    </row>
    <row r="139" spans="1:16" x14ac:dyDescent="0.3">
      <c r="A139" t="s">
        <v>102</v>
      </c>
      <c r="B139" s="6">
        <v>41391</v>
      </c>
      <c r="C139" s="7">
        <v>41455</v>
      </c>
      <c r="D139" s="1">
        <f t="shared" si="12"/>
        <v>-64</v>
      </c>
      <c r="E139" s="5">
        <f t="shared" si="13"/>
        <v>-1.5462298567321398E-3</v>
      </c>
      <c r="F139" s="7">
        <v>41113</v>
      </c>
      <c r="G139" s="6">
        <f t="shared" si="14"/>
        <v>278</v>
      </c>
      <c r="H139" s="4">
        <f t="shared" si="15"/>
        <v>6.716435940180232E-3</v>
      </c>
      <c r="J139" s="26">
        <f t="shared" si="16"/>
        <v>64</v>
      </c>
      <c r="K139" s="26">
        <f t="shared" si="17"/>
        <v>278</v>
      </c>
      <c r="M139" s="4"/>
      <c r="N139" s="4"/>
      <c r="O139" s="1"/>
      <c r="P139" s="1">
        <v>342</v>
      </c>
    </row>
    <row r="140" spans="1:16" x14ac:dyDescent="0.3">
      <c r="A140" t="s">
        <v>101</v>
      </c>
      <c r="B140" s="6">
        <v>41824</v>
      </c>
      <c r="C140" s="7">
        <v>41969</v>
      </c>
      <c r="D140" s="1">
        <f t="shared" si="12"/>
        <v>-145</v>
      </c>
      <c r="E140" s="5">
        <f t="shared" si="13"/>
        <v>-3.4669089517980105E-3</v>
      </c>
      <c r="F140" s="7">
        <v>41597</v>
      </c>
      <c r="G140" s="6">
        <f t="shared" si="14"/>
        <v>227</v>
      </c>
      <c r="H140" s="4">
        <f t="shared" si="15"/>
        <v>5.4275057383320578E-3</v>
      </c>
      <c r="J140" s="26">
        <f t="shared" si="16"/>
        <v>145</v>
      </c>
      <c r="K140" s="26">
        <f t="shared" si="17"/>
        <v>227</v>
      </c>
      <c r="M140" s="4"/>
      <c r="N140" s="4"/>
      <c r="O140" s="1"/>
      <c r="P140" s="1">
        <v>372</v>
      </c>
    </row>
    <row r="141" spans="1:16" x14ac:dyDescent="0.3">
      <c r="A141" t="s">
        <v>100</v>
      </c>
      <c r="B141" s="6">
        <v>41861</v>
      </c>
      <c r="C141" s="7">
        <v>41997</v>
      </c>
      <c r="D141" s="1">
        <f t="shared" si="12"/>
        <v>-136</v>
      </c>
      <c r="E141" s="5">
        <f t="shared" si="13"/>
        <v>-3.2488473758390864E-3</v>
      </c>
      <c r="F141" s="7">
        <v>41704</v>
      </c>
      <c r="G141" s="6">
        <f t="shared" si="14"/>
        <v>157</v>
      </c>
      <c r="H141" s="4">
        <f t="shared" si="15"/>
        <v>3.7505076324024747E-3</v>
      </c>
      <c r="J141" s="26">
        <f t="shared" si="16"/>
        <v>136</v>
      </c>
      <c r="K141" s="26">
        <f t="shared" si="17"/>
        <v>157</v>
      </c>
      <c r="M141" s="4"/>
      <c r="N141" s="4"/>
      <c r="O141" s="1"/>
      <c r="P141" s="1">
        <v>293</v>
      </c>
    </row>
    <row r="142" spans="1:16" x14ac:dyDescent="0.3">
      <c r="A142" s="18" t="s">
        <v>99</v>
      </c>
      <c r="B142" s="19">
        <v>41188</v>
      </c>
      <c r="C142" s="20">
        <v>40357</v>
      </c>
      <c r="D142" s="21">
        <f t="shared" si="12"/>
        <v>831</v>
      </c>
      <c r="E142" s="24">
        <f t="shared" si="13"/>
        <v>2.0175779353209671E-2</v>
      </c>
      <c r="F142" s="20">
        <v>40051</v>
      </c>
      <c r="G142" s="19">
        <f t="shared" si="14"/>
        <v>1137</v>
      </c>
      <c r="H142" s="22">
        <f t="shared" si="15"/>
        <v>2.7605127707099154E-2</v>
      </c>
      <c r="J142" s="26">
        <f t="shared" si="16"/>
        <v>831</v>
      </c>
      <c r="K142" s="26">
        <f t="shared" si="17"/>
        <v>1137</v>
      </c>
      <c r="M142" s="4"/>
      <c r="N142" s="4"/>
      <c r="O142" s="1"/>
      <c r="P142" s="1">
        <v>306</v>
      </c>
    </row>
    <row r="143" spans="1:16" x14ac:dyDescent="0.3">
      <c r="A143" s="18" t="s">
        <v>98</v>
      </c>
      <c r="B143" s="19">
        <v>44935</v>
      </c>
      <c r="C143" s="20">
        <v>45445</v>
      </c>
      <c r="D143" s="21">
        <f t="shared" si="12"/>
        <v>-510</v>
      </c>
      <c r="E143" s="24">
        <f t="shared" si="13"/>
        <v>-1.1349727383999109E-2</v>
      </c>
      <c r="F143" s="20">
        <v>45227</v>
      </c>
      <c r="G143" s="19">
        <f t="shared" si="14"/>
        <v>-292</v>
      </c>
      <c r="H143" s="22">
        <f t="shared" si="15"/>
        <v>-6.4982752865249804E-3</v>
      </c>
      <c r="J143" s="26">
        <f t="shared" si="16"/>
        <v>510</v>
      </c>
      <c r="K143" s="26">
        <f t="shared" si="17"/>
        <v>292</v>
      </c>
      <c r="M143" s="4"/>
      <c r="N143" s="4"/>
      <c r="O143" s="1"/>
      <c r="P143" s="1">
        <v>218</v>
      </c>
    </row>
    <row r="144" spans="1:16" x14ac:dyDescent="0.3">
      <c r="A144" t="s">
        <v>97</v>
      </c>
      <c r="B144" s="6">
        <v>44274</v>
      </c>
      <c r="C144" s="7">
        <v>44597</v>
      </c>
      <c r="D144" s="1">
        <f t="shared" si="12"/>
        <v>-323</v>
      </c>
      <c r="E144" s="5">
        <f t="shared" si="13"/>
        <v>-7.2954781587387628E-3</v>
      </c>
      <c r="F144" s="7">
        <v>44455</v>
      </c>
      <c r="G144" s="6">
        <f t="shared" si="14"/>
        <v>-181</v>
      </c>
      <c r="H144" s="4">
        <f t="shared" si="15"/>
        <v>-4.0881781632560871E-3</v>
      </c>
      <c r="J144" s="26">
        <f t="shared" si="16"/>
        <v>323</v>
      </c>
      <c r="K144" s="26">
        <f t="shared" si="17"/>
        <v>181</v>
      </c>
      <c r="M144" s="4"/>
      <c r="N144" s="4"/>
      <c r="O144" s="1"/>
      <c r="P144" s="1">
        <v>142</v>
      </c>
    </row>
    <row r="145" spans="1:16" x14ac:dyDescent="0.3">
      <c r="A145" t="s">
        <v>96</v>
      </c>
      <c r="B145" s="6">
        <v>48538</v>
      </c>
      <c r="C145" s="7">
        <v>49080</v>
      </c>
      <c r="D145" s="1">
        <f t="shared" si="12"/>
        <v>-542</v>
      </c>
      <c r="E145" s="23">
        <f t="shared" si="13"/>
        <v>-1.1166508714821378E-2</v>
      </c>
      <c r="F145" s="7">
        <v>49025</v>
      </c>
      <c r="G145" s="6">
        <f t="shared" si="14"/>
        <v>-487</v>
      </c>
      <c r="H145" s="4">
        <f t="shared" si="15"/>
        <v>-1.0033375911656846E-2</v>
      </c>
      <c r="J145" s="26">
        <f t="shared" si="16"/>
        <v>542</v>
      </c>
      <c r="K145" s="26">
        <f t="shared" si="17"/>
        <v>487</v>
      </c>
      <c r="M145" s="4"/>
      <c r="N145" s="4"/>
      <c r="O145" s="1"/>
      <c r="P145" s="1">
        <v>55</v>
      </c>
    </row>
    <row r="146" spans="1:16" x14ac:dyDescent="0.3">
      <c r="A146" s="31" t="s">
        <v>95</v>
      </c>
      <c r="B146" s="32">
        <v>51396</v>
      </c>
      <c r="C146" s="33">
        <v>51484</v>
      </c>
      <c r="D146" s="34">
        <f t="shared" si="12"/>
        <v>-88</v>
      </c>
      <c r="E146" s="35">
        <f t="shared" si="13"/>
        <v>-1.712195501595455E-3</v>
      </c>
      <c r="F146" s="33">
        <v>51419</v>
      </c>
      <c r="G146" s="32">
        <f t="shared" si="14"/>
        <v>-23</v>
      </c>
      <c r="H146" s="36">
        <f t="shared" si="15"/>
        <v>-4.4750564246244843E-4</v>
      </c>
      <c r="I146" s="31"/>
      <c r="J146" s="37">
        <f t="shared" si="16"/>
        <v>88</v>
      </c>
      <c r="K146" s="37">
        <f t="shared" si="17"/>
        <v>23</v>
      </c>
      <c r="L146" s="31"/>
      <c r="M146" s="37">
        <f>ABS(D146)</f>
        <v>88</v>
      </c>
      <c r="N146" s="37">
        <f>ABS(G146)</f>
        <v>23</v>
      </c>
      <c r="O146" s="34"/>
      <c r="P146" s="34">
        <v>65</v>
      </c>
    </row>
    <row r="147" spans="1:16" x14ac:dyDescent="0.3">
      <c r="A147" t="s">
        <v>94</v>
      </c>
      <c r="B147" s="6">
        <v>53590</v>
      </c>
      <c r="C147" s="7">
        <v>53689</v>
      </c>
      <c r="D147" s="1">
        <f t="shared" si="12"/>
        <v>-99</v>
      </c>
      <c r="E147" s="5">
        <f t="shared" si="13"/>
        <v>-1.8473595820115694E-3</v>
      </c>
      <c r="F147" s="7">
        <v>53614</v>
      </c>
      <c r="G147" s="6">
        <f t="shared" si="14"/>
        <v>-24</v>
      </c>
      <c r="H147" s="4">
        <f t="shared" si="15"/>
        <v>-4.4784474715431984E-4</v>
      </c>
      <c r="J147" s="26">
        <f t="shared" si="16"/>
        <v>99</v>
      </c>
      <c r="K147" s="26">
        <f t="shared" si="17"/>
        <v>24</v>
      </c>
      <c r="M147" s="26">
        <f t="shared" ref="M147:M210" si="18">ABS(D147)</f>
        <v>99</v>
      </c>
      <c r="N147" s="26">
        <f t="shared" ref="N147:N210" si="19">ABS(G147)</f>
        <v>24</v>
      </c>
      <c r="O147" s="1"/>
      <c r="P147" s="1">
        <v>75</v>
      </c>
    </row>
    <row r="148" spans="1:16" x14ac:dyDescent="0.3">
      <c r="A148" t="s">
        <v>93</v>
      </c>
      <c r="B148" s="6">
        <v>52871</v>
      </c>
      <c r="C148" s="7">
        <v>52965</v>
      </c>
      <c r="D148" s="1">
        <f t="shared" si="12"/>
        <v>-94</v>
      </c>
      <c r="E148" s="5">
        <f t="shared" si="13"/>
        <v>-1.7779122770516919E-3</v>
      </c>
      <c r="F148" s="7">
        <v>52885</v>
      </c>
      <c r="G148" s="6">
        <f t="shared" si="14"/>
        <v>-14</v>
      </c>
      <c r="H148" s="4">
        <f t="shared" si="15"/>
        <v>-2.6479544551833708E-4</v>
      </c>
      <c r="J148" s="26">
        <f t="shared" si="16"/>
        <v>94</v>
      </c>
      <c r="K148" s="26">
        <f t="shared" si="17"/>
        <v>14</v>
      </c>
      <c r="M148" s="26">
        <f t="shared" si="18"/>
        <v>94</v>
      </c>
      <c r="N148" s="26">
        <f t="shared" si="19"/>
        <v>14</v>
      </c>
      <c r="O148" s="1"/>
      <c r="P148" s="1">
        <v>80</v>
      </c>
    </row>
    <row r="149" spans="1:16" x14ac:dyDescent="0.3">
      <c r="A149" t="s">
        <v>92</v>
      </c>
      <c r="B149" s="6">
        <v>45863</v>
      </c>
      <c r="C149" s="7">
        <v>45934</v>
      </c>
      <c r="D149" s="1">
        <f t="shared" si="12"/>
        <v>-71</v>
      </c>
      <c r="E149" s="5">
        <f t="shared" si="13"/>
        <v>-1.5480888733837735E-3</v>
      </c>
      <c r="F149" s="7">
        <v>45867</v>
      </c>
      <c r="G149" s="6">
        <f t="shared" si="14"/>
        <v>-4</v>
      </c>
      <c r="H149" s="4">
        <f t="shared" si="15"/>
        <v>-8.7216274556832306E-5</v>
      </c>
      <c r="J149" s="26">
        <f t="shared" si="16"/>
        <v>71</v>
      </c>
      <c r="K149" s="26">
        <f t="shared" si="17"/>
        <v>4</v>
      </c>
      <c r="M149" s="26">
        <f t="shared" si="18"/>
        <v>71</v>
      </c>
      <c r="N149" s="26">
        <f t="shared" si="19"/>
        <v>4</v>
      </c>
      <c r="O149" s="1"/>
      <c r="P149" s="1">
        <v>67</v>
      </c>
    </row>
    <row r="150" spans="1:16" x14ac:dyDescent="0.3">
      <c r="A150" t="s">
        <v>91</v>
      </c>
      <c r="B150" s="6">
        <v>44999</v>
      </c>
      <c r="C150" s="7">
        <v>45099</v>
      </c>
      <c r="D150" s="1">
        <f t="shared" si="12"/>
        <v>-100</v>
      </c>
      <c r="E150" s="5">
        <f t="shared" si="13"/>
        <v>-2.2222716060356896E-3</v>
      </c>
      <c r="F150" s="7">
        <v>45016</v>
      </c>
      <c r="G150" s="6">
        <f t="shared" si="14"/>
        <v>-17</v>
      </c>
      <c r="H150" s="4">
        <f t="shared" si="15"/>
        <v>-3.7778617302606723E-4</v>
      </c>
      <c r="J150" s="26">
        <f t="shared" si="16"/>
        <v>100</v>
      </c>
      <c r="K150" s="26">
        <f t="shared" si="17"/>
        <v>17</v>
      </c>
      <c r="M150" s="26">
        <f t="shared" si="18"/>
        <v>100</v>
      </c>
      <c r="N150" s="26">
        <f t="shared" si="19"/>
        <v>17</v>
      </c>
      <c r="O150" s="1"/>
      <c r="P150" s="1">
        <v>83</v>
      </c>
    </row>
    <row r="151" spans="1:16" x14ac:dyDescent="0.3">
      <c r="A151" t="s">
        <v>90</v>
      </c>
      <c r="B151" s="6">
        <v>41724</v>
      </c>
      <c r="C151" s="7">
        <v>41822</v>
      </c>
      <c r="D151" s="1">
        <f t="shared" si="12"/>
        <v>-98</v>
      </c>
      <c r="E151" s="5">
        <f t="shared" si="13"/>
        <v>-2.3487680951011407E-3</v>
      </c>
      <c r="F151" s="7">
        <v>41744</v>
      </c>
      <c r="G151" s="6">
        <f t="shared" si="14"/>
        <v>-20</v>
      </c>
      <c r="H151" s="4">
        <f t="shared" si="15"/>
        <v>-4.7934042757166137E-4</v>
      </c>
      <c r="J151" s="26">
        <f t="shared" si="16"/>
        <v>98</v>
      </c>
      <c r="K151" s="26">
        <f t="shared" si="17"/>
        <v>20</v>
      </c>
      <c r="M151" s="26">
        <f t="shared" si="18"/>
        <v>98</v>
      </c>
      <c r="N151" s="26">
        <f t="shared" si="19"/>
        <v>20</v>
      </c>
      <c r="O151" s="1"/>
      <c r="P151" s="1">
        <v>78</v>
      </c>
    </row>
    <row r="152" spans="1:16" x14ac:dyDescent="0.3">
      <c r="A152" t="s">
        <v>89</v>
      </c>
      <c r="B152" s="6">
        <v>42923</v>
      </c>
      <c r="C152" s="7">
        <v>43023</v>
      </c>
      <c r="D152" s="1">
        <f t="shared" si="12"/>
        <v>-100</v>
      </c>
      <c r="E152" s="5">
        <f t="shared" si="13"/>
        <v>-2.3297532791277404E-3</v>
      </c>
      <c r="F152" s="7">
        <v>42940</v>
      </c>
      <c r="G152" s="6">
        <f t="shared" si="14"/>
        <v>-17</v>
      </c>
      <c r="H152" s="4">
        <f t="shared" si="15"/>
        <v>-3.9605805745171588E-4</v>
      </c>
      <c r="J152" s="26">
        <f t="shared" si="16"/>
        <v>100</v>
      </c>
      <c r="K152" s="26">
        <f t="shared" si="17"/>
        <v>17</v>
      </c>
      <c r="M152" s="26">
        <f t="shared" si="18"/>
        <v>100</v>
      </c>
      <c r="N152" s="26">
        <f t="shared" si="19"/>
        <v>17</v>
      </c>
      <c r="O152" s="1"/>
      <c r="P152" s="1">
        <v>83</v>
      </c>
    </row>
    <row r="153" spans="1:16" x14ac:dyDescent="0.3">
      <c r="A153" t="s">
        <v>88</v>
      </c>
      <c r="B153" s="6">
        <v>42258</v>
      </c>
      <c r="C153" s="7">
        <v>42357</v>
      </c>
      <c r="D153" s="1">
        <f t="shared" si="12"/>
        <v>-99</v>
      </c>
      <c r="E153" s="5">
        <f t="shared" si="13"/>
        <v>-2.3427516683231578E-3</v>
      </c>
      <c r="F153" s="7">
        <v>42289</v>
      </c>
      <c r="G153" s="6">
        <f t="shared" si="14"/>
        <v>-31</v>
      </c>
      <c r="H153" s="4">
        <f t="shared" si="15"/>
        <v>-7.3358890624260491E-4</v>
      </c>
      <c r="J153" s="26">
        <f t="shared" si="16"/>
        <v>99</v>
      </c>
      <c r="K153" s="26">
        <f t="shared" si="17"/>
        <v>31</v>
      </c>
      <c r="M153" s="26">
        <f t="shared" si="18"/>
        <v>99</v>
      </c>
      <c r="N153" s="26">
        <f t="shared" si="19"/>
        <v>31</v>
      </c>
      <c r="O153" s="1"/>
      <c r="P153" s="1">
        <v>68</v>
      </c>
    </row>
    <row r="154" spans="1:16" x14ac:dyDescent="0.3">
      <c r="A154" t="s">
        <v>87</v>
      </c>
      <c r="B154" s="6">
        <v>41282</v>
      </c>
      <c r="C154" s="7">
        <v>41396</v>
      </c>
      <c r="D154" s="1">
        <f t="shared" si="12"/>
        <v>-114</v>
      </c>
      <c r="E154" s="5">
        <f t="shared" si="13"/>
        <v>-2.7614941136572839E-3</v>
      </c>
      <c r="F154" s="7">
        <v>41302</v>
      </c>
      <c r="G154" s="6">
        <f t="shared" si="14"/>
        <v>-20</v>
      </c>
      <c r="H154" s="4">
        <f t="shared" si="15"/>
        <v>-4.8447265151882175E-4</v>
      </c>
      <c r="J154" s="26">
        <f t="shared" si="16"/>
        <v>114</v>
      </c>
      <c r="K154" s="26">
        <f t="shared" si="17"/>
        <v>20</v>
      </c>
      <c r="M154" s="26">
        <f t="shared" si="18"/>
        <v>114</v>
      </c>
      <c r="N154" s="26">
        <f t="shared" si="19"/>
        <v>20</v>
      </c>
      <c r="O154" s="1"/>
      <c r="P154" s="1">
        <v>94</v>
      </c>
    </row>
    <row r="155" spans="1:16" x14ac:dyDescent="0.3">
      <c r="A155" t="s">
        <v>86</v>
      </c>
      <c r="B155" s="6">
        <v>46174</v>
      </c>
      <c r="C155" s="7">
        <v>46286</v>
      </c>
      <c r="D155" s="1">
        <f t="shared" si="12"/>
        <v>-112</v>
      </c>
      <c r="E155" s="5">
        <f t="shared" si="13"/>
        <v>-2.4256074847316673E-3</v>
      </c>
      <c r="F155" s="7">
        <v>46210</v>
      </c>
      <c r="G155" s="6">
        <f t="shared" si="14"/>
        <v>-36</v>
      </c>
      <c r="H155" s="4">
        <f t="shared" si="15"/>
        <v>-7.7965954866375021E-4</v>
      </c>
      <c r="J155" s="26">
        <f t="shared" si="16"/>
        <v>112</v>
      </c>
      <c r="K155" s="26">
        <f t="shared" si="17"/>
        <v>36</v>
      </c>
      <c r="M155" s="26">
        <f t="shared" si="18"/>
        <v>112</v>
      </c>
      <c r="N155" s="26">
        <f t="shared" si="19"/>
        <v>36</v>
      </c>
      <c r="O155" s="1"/>
      <c r="P155" s="1">
        <v>76</v>
      </c>
    </row>
    <row r="156" spans="1:16" x14ac:dyDescent="0.3">
      <c r="A156" t="s">
        <v>85</v>
      </c>
      <c r="B156" s="6">
        <v>45771</v>
      </c>
      <c r="C156" s="7">
        <v>45901</v>
      </c>
      <c r="D156" s="1">
        <f t="shared" si="12"/>
        <v>-130</v>
      </c>
      <c r="E156" s="5">
        <f t="shared" si="13"/>
        <v>-2.8402263441917371E-3</v>
      </c>
      <c r="F156" s="7">
        <v>45815</v>
      </c>
      <c r="G156" s="6">
        <f t="shared" si="14"/>
        <v>-44</v>
      </c>
      <c r="H156" s="4">
        <f t="shared" si="15"/>
        <v>-9.6130737803412636E-4</v>
      </c>
      <c r="J156" s="26">
        <f t="shared" si="16"/>
        <v>130</v>
      </c>
      <c r="K156" s="26">
        <f t="shared" si="17"/>
        <v>44</v>
      </c>
      <c r="M156" s="26">
        <f t="shared" si="18"/>
        <v>130</v>
      </c>
      <c r="N156" s="26">
        <f t="shared" si="19"/>
        <v>44</v>
      </c>
      <c r="O156" s="1"/>
      <c r="P156" s="1">
        <v>86</v>
      </c>
    </row>
    <row r="157" spans="1:16" x14ac:dyDescent="0.3">
      <c r="A157" t="s">
        <v>84</v>
      </c>
      <c r="B157" s="6">
        <v>50376</v>
      </c>
      <c r="C157" s="7">
        <v>50539</v>
      </c>
      <c r="D157" s="1">
        <f t="shared" si="12"/>
        <v>-163</v>
      </c>
      <c r="E157" s="5">
        <f t="shared" si="13"/>
        <v>-3.2356677783071303E-3</v>
      </c>
      <c r="F157" s="7">
        <v>50461</v>
      </c>
      <c r="G157" s="6">
        <f t="shared" si="14"/>
        <v>-85</v>
      </c>
      <c r="H157" s="4">
        <f t="shared" si="15"/>
        <v>-1.6873114181356202E-3</v>
      </c>
      <c r="J157" s="26">
        <f t="shared" si="16"/>
        <v>163</v>
      </c>
      <c r="K157" s="26">
        <f t="shared" si="17"/>
        <v>85</v>
      </c>
      <c r="M157" s="26">
        <f t="shared" si="18"/>
        <v>163</v>
      </c>
      <c r="N157" s="26">
        <f t="shared" si="19"/>
        <v>85</v>
      </c>
      <c r="O157" s="1"/>
      <c r="P157" s="1">
        <v>78</v>
      </c>
    </row>
    <row r="158" spans="1:16" x14ac:dyDescent="0.3">
      <c r="A158" t="s">
        <v>83</v>
      </c>
      <c r="B158" s="6">
        <v>55134</v>
      </c>
      <c r="C158" s="7">
        <v>55215</v>
      </c>
      <c r="D158" s="1">
        <f t="shared" si="12"/>
        <v>-81</v>
      </c>
      <c r="E158" s="5">
        <f t="shared" si="13"/>
        <v>-1.4691478942213516E-3</v>
      </c>
      <c r="F158" s="7">
        <v>55152</v>
      </c>
      <c r="G158" s="6">
        <f t="shared" si="14"/>
        <v>-18</v>
      </c>
      <c r="H158" s="4">
        <f t="shared" si="15"/>
        <v>-3.2647730982696702E-4</v>
      </c>
      <c r="J158" s="26">
        <f t="shared" si="16"/>
        <v>81</v>
      </c>
      <c r="K158" s="26">
        <f t="shared" si="17"/>
        <v>18</v>
      </c>
      <c r="M158" s="26">
        <f t="shared" si="18"/>
        <v>81</v>
      </c>
      <c r="N158" s="26">
        <f t="shared" si="19"/>
        <v>18</v>
      </c>
      <c r="O158" s="1"/>
      <c r="P158" s="1">
        <v>63</v>
      </c>
    </row>
    <row r="159" spans="1:16" x14ac:dyDescent="0.3">
      <c r="A159" t="s">
        <v>82</v>
      </c>
      <c r="B159" s="6">
        <v>50603</v>
      </c>
      <c r="C159" s="7">
        <v>50681</v>
      </c>
      <c r="D159" s="1">
        <f t="shared" si="12"/>
        <v>-78</v>
      </c>
      <c r="E159" s="5">
        <f t="shared" si="13"/>
        <v>-1.5414105883050412E-3</v>
      </c>
      <c r="F159" s="7">
        <v>50611</v>
      </c>
      <c r="G159" s="6">
        <f t="shared" si="14"/>
        <v>-8</v>
      </c>
      <c r="H159" s="4">
        <f t="shared" si="15"/>
        <v>-1.5809339367231192E-4</v>
      </c>
      <c r="J159" s="26">
        <f t="shared" si="16"/>
        <v>78</v>
      </c>
      <c r="K159" s="26">
        <f t="shared" si="17"/>
        <v>8</v>
      </c>
      <c r="M159" s="26">
        <f t="shared" si="18"/>
        <v>78</v>
      </c>
      <c r="N159" s="26">
        <f t="shared" si="19"/>
        <v>8</v>
      </c>
      <c r="O159" s="1"/>
      <c r="P159" s="1">
        <v>70</v>
      </c>
    </row>
    <row r="160" spans="1:16" x14ac:dyDescent="0.3">
      <c r="A160" t="s">
        <v>81</v>
      </c>
      <c r="B160" s="6">
        <v>53241</v>
      </c>
      <c r="C160" s="7">
        <v>53345</v>
      </c>
      <c r="D160" s="1">
        <f t="shared" si="12"/>
        <v>-104</v>
      </c>
      <c r="E160" s="5">
        <f t="shared" si="13"/>
        <v>-1.9533817922277943E-3</v>
      </c>
      <c r="F160" s="7">
        <v>53250</v>
      </c>
      <c r="G160" s="6">
        <f t="shared" si="14"/>
        <v>-9</v>
      </c>
      <c r="H160" s="4">
        <f t="shared" si="15"/>
        <v>-1.6904265509663606E-4</v>
      </c>
      <c r="J160" s="26">
        <f t="shared" si="16"/>
        <v>104</v>
      </c>
      <c r="K160" s="26">
        <f t="shared" si="17"/>
        <v>9</v>
      </c>
      <c r="M160" s="26">
        <f t="shared" si="18"/>
        <v>104</v>
      </c>
      <c r="N160" s="26">
        <f t="shared" si="19"/>
        <v>9</v>
      </c>
      <c r="O160" s="1"/>
      <c r="P160" s="1">
        <v>95</v>
      </c>
    </row>
    <row r="161" spans="1:16" x14ac:dyDescent="0.3">
      <c r="A161" t="s">
        <v>80</v>
      </c>
      <c r="B161" s="6">
        <v>46036</v>
      </c>
      <c r="C161" s="7">
        <v>46123</v>
      </c>
      <c r="D161" s="1">
        <f t="shared" si="12"/>
        <v>-87</v>
      </c>
      <c r="E161" s="5">
        <f t="shared" si="13"/>
        <v>-1.8898253540707273E-3</v>
      </c>
      <c r="F161" s="7">
        <v>46044</v>
      </c>
      <c r="G161" s="6">
        <f t="shared" si="14"/>
        <v>-8</v>
      </c>
      <c r="H161" s="4">
        <f t="shared" si="15"/>
        <v>-1.7377704405248067E-4</v>
      </c>
      <c r="J161" s="26">
        <f t="shared" si="16"/>
        <v>87</v>
      </c>
      <c r="K161" s="26">
        <f t="shared" si="17"/>
        <v>8</v>
      </c>
      <c r="M161" s="26">
        <f t="shared" si="18"/>
        <v>87</v>
      </c>
      <c r="N161" s="26">
        <f t="shared" si="19"/>
        <v>8</v>
      </c>
      <c r="O161" s="1"/>
      <c r="P161" s="1">
        <v>79</v>
      </c>
    </row>
    <row r="162" spans="1:16" x14ac:dyDescent="0.3">
      <c r="A162" t="s">
        <v>79</v>
      </c>
      <c r="B162" s="6">
        <v>44410</v>
      </c>
      <c r="C162" s="7">
        <v>44510</v>
      </c>
      <c r="D162" s="1">
        <f t="shared" si="12"/>
        <v>-100</v>
      </c>
      <c r="E162" s="5">
        <f t="shared" si="13"/>
        <v>-2.251745102454402E-3</v>
      </c>
      <c r="F162" s="7">
        <v>44423</v>
      </c>
      <c r="G162" s="6">
        <f t="shared" si="14"/>
        <v>-13</v>
      </c>
      <c r="H162" s="4">
        <f t="shared" si="15"/>
        <v>-2.9272686331907231E-4</v>
      </c>
      <c r="J162" s="26">
        <f t="shared" si="16"/>
        <v>100</v>
      </c>
      <c r="K162" s="26">
        <f t="shared" si="17"/>
        <v>13</v>
      </c>
      <c r="M162" s="26">
        <f t="shared" si="18"/>
        <v>100</v>
      </c>
      <c r="N162" s="26">
        <f t="shared" si="19"/>
        <v>13</v>
      </c>
      <c r="O162" s="1"/>
      <c r="P162" s="1">
        <v>87</v>
      </c>
    </row>
    <row r="163" spans="1:16" x14ac:dyDescent="0.3">
      <c r="A163" t="s">
        <v>78</v>
      </c>
      <c r="B163" s="6">
        <v>42324</v>
      </c>
      <c r="C163" s="7">
        <v>42404</v>
      </c>
      <c r="D163" s="1">
        <f t="shared" si="12"/>
        <v>-80</v>
      </c>
      <c r="E163" s="5">
        <f t="shared" si="13"/>
        <v>-1.8901805122389188E-3</v>
      </c>
      <c r="F163" s="7">
        <v>42331</v>
      </c>
      <c r="G163" s="6">
        <f t="shared" si="14"/>
        <v>-7</v>
      </c>
      <c r="H163" s="4">
        <f t="shared" si="15"/>
        <v>-1.653907948209054E-4</v>
      </c>
      <c r="J163" s="26">
        <f t="shared" si="16"/>
        <v>80</v>
      </c>
      <c r="K163" s="26">
        <f t="shared" si="17"/>
        <v>7</v>
      </c>
      <c r="M163" s="26">
        <f t="shared" si="18"/>
        <v>80</v>
      </c>
      <c r="N163" s="26">
        <f t="shared" si="19"/>
        <v>7</v>
      </c>
      <c r="O163" s="1"/>
      <c r="P163" s="1">
        <v>73</v>
      </c>
    </row>
    <row r="164" spans="1:16" x14ac:dyDescent="0.3">
      <c r="A164" t="s">
        <v>77</v>
      </c>
      <c r="B164" s="6">
        <v>44145</v>
      </c>
      <c r="C164" s="7">
        <v>44270</v>
      </c>
      <c r="D164" s="1">
        <f t="shared" si="12"/>
        <v>-125</v>
      </c>
      <c r="E164" s="5">
        <f t="shared" si="13"/>
        <v>-2.8315777551251556E-3</v>
      </c>
      <c r="F164" s="7">
        <v>44171</v>
      </c>
      <c r="G164" s="6">
        <f t="shared" si="14"/>
        <v>-26</v>
      </c>
      <c r="H164" s="4">
        <f t="shared" si="15"/>
        <v>-5.8896817306603236E-4</v>
      </c>
      <c r="J164" s="26">
        <f t="shared" si="16"/>
        <v>125</v>
      </c>
      <c r="K164" s="26">
        <f t="shared" si="17"/>
        <v>26</v>
      </c>
      <c r="M164" s="26">
        <f t="shared" si="18"/>
        <v>125</v>
      </c>
      <c r="N164" s="26">
        <f t="shared" si="19"/>
        <v>26</v>
      </c>
      <c r="O164" s="1"/>
      <c r="P164" s="1">
        <v>99</v>
      </c>
    </row>
    <row r="165" spans="1:16" x14ac:dyDescent="0.3">
      <c r="A165" t="s">
        <v>76</v>
      </c>
      <c r="B165" s="6">
        <v>41622</v>
      </c>
      <c r="C165" s="7">
        <v>41729</v>
      </c>
      <c r="D165" s="1">
        <f t="shared" si="12"/>
        <v>-107</v>
      </c>
      <c r="E165" s="5">
        <f t="shared" si="13"/>
        <v>-2.5707558502714909E-3</v>
      </c>
      <c r="F165" s="7">
        <v>41640</v>
      </c>
      <c r="G165" s="6">
        <f t="shared" si="14"/>
        <v>-18</v>
      </c>
      <c r="H165" s="4">
        <f t="shared" si="15"/>
        <v>-4.3246360098025082E-4</v>
      </c>
      <c r="J165" s="26">
        <f t="shared" si="16"/>
        <v>107</v>
      </c>
      <c r="K165" s="26">
        <f t="shared" si="17"/>
        <v>18</v>
      </c>
      <c r="M165" s="26">
        <f t="shared" si="18"/>
        <v>107</v>
      </c>
      <c r="N165" s="26">
        <f t="shared" si="19"/>
        <v>18</v>
      </c>
      <c r="O165" s="1"/>
      <c r="P165" s="1">
        <v>89</v>
      </c>
    </row>
    <row r="166" spans="1:16" x14ac:dyDescent="0.3">
      <c r="A166" t="s">
        <v>75</v>
      </c>
      <c r="B166" s="6">
        <v>41986</v>
      </c>
      <c r="C166" s="7">
        <v>42102</v>
      </c>
      <c r="D166" s="1">
        <f t="shared" si="12"/>
        <v>-116</v>
      </c>
      <c r="E166" s="5">
        <f t="shared" si="13"/>
        <v>-2.7628257038060304E-3</v>
      </c>
      <c r="F166" s="7">
        <v>42017</v>
      </c>
      <c r="G166" s="6">
        <f t="shared" si="14"/>
        <v>-31</v>
      </c>
      <c r="H166" s="4">
        <f t="shared" si="15"/>
        <v>-7.3834135187919787E-4</v>
      </c>
      <c r="J166" s="26">
        <f t="shared" si="16"/>
        <v>116</v>
      </c>
      <c r="K166" s="26">
        <f t="shared" si="17"/>
        <v>31</v>
      </c>
      <c r="M166" s="26">
        <f t="shared" si="18"/>
        <v>116</v>
      </c>
      <c r="N166" s="26">
        <f t="shared" si="19"/>
        <v>31</v>
      </c>
      <c r="O166" s="1"/>
      <c r="P166" s="1">
        <v>85</v>
      </c>
    </row>
    <row r="167" spans="1:16" x14ac:dyDescent="0.3">
      <c r="A167" t="s">
        <v>74</v>
      </c>
      <c r="B167" s="6">
        <v>45063</v>
      </c>
      <c r="C167" s="7">
        <v>45175</v>
      </c>
      <c r="D167" s="1">
        <f t="shared" si="12"/>
        <v>-112</v>
      </c>
      <c r="E167" s="5">
        <f t="shared" si="13"/>
        <v>-2.4854093158467034E-3</v>
      </c>
      <c r="F167" s="7">
        <v>45090</v>
      </c>
      <c r="G167" s="6">
        <f t="shared" si="14"/>
        <v>-27</v>
      </c>
      <c r="H167" s="4">
        <f t="shared" si="15"/>
        <v>-5.9916117435590175E-4</v>
      </c>
      <c r="J167" s="26">
        <f t="shared" si="16"/>
        <v>112</v>
      </c>
      <c r="K167" s="26">
        <f t="shared" si="17"/>
        <v>27</v>
      </c>
      <c r="M167" s="26">
        <f t="shared" si="18"/>
        <v>112</v>
      </c>
      <c r="N167" s="26">
        <f t="shared" si="19"/>
        <v>27</v>
      </c>
      <c r="O167" s="1"/>
      <c r="P167" s="1">
        <v>85</v>
      </c>
    </row>
    <row r="168" spans="1:16" x14ac:dyDescent="0.3">
      <c r="A168" t="s">
        <v>73</v>
      </c>
      <c r="B168" s="6">
        <v>44452</v>
      </c>
      <c r="C168" s="7">
        <v>44576</v>
      </c>
      <c r="D168" s="1">
        <f t="shared" si="12"/>
        <v>-124</v>
      </c>
      <c r="E168" s="5">
        <f t="shared" si="13"/>
        <v>-2.7895257806172949E-3</v>
      </c>
      <c r="F168" s="7">
        <v>44507</v>
      </c>
      <c r="G168" s="6">
        <f t="shared" si="14"/>
        <v>-55</v>
      </c>
      <c r="H168" s="4">
        <f t="shared" si="15"/>
        <v>-1.2372896607576712E-3</v>
      </c>
      <c r="J168" s="26">
        <f t="shared" si="16"/>
        <v>124</v>
      </c>
      <c r="K168" s="26">
        <f t="shared" si="17"/>
        <v>55</v>
      </c>
      <c r="M168" s="26">
        <f t="shared" si="18"/>
        <v>124</v>
      </c>
      <c r="N168" s="26">
        <f t="shared" si="19"/>
        <v>55</v>
      </c>
      <c r="O168" s="1"/>
      <c r="P168" s="1">
        <v>69</v>
      </c>
    </row>
    <row r="169" spans="1:16" x14ac:dyDescent="0.3">
      <c r="A169" t="s">
        <v>72</v>
      </c>
      <c r="B169" s="6">
        <v>49392</v>
      </c>
      <c r="C169" s="7">
        <v>49581</v>
      </c>
      <c r="D169" s="1">
        <f t="shared" si="12"/>
        <v>-189</v>
      </c>
      <c r="E169" s="5">
        <f t="shared" si="13"/>
        <v>-3.8265306122448979E-3</v>
      </c>
      <c r="F169" s="7">
        <v>49492</v>
      </c>
      <c r="G169" s="6">
        <f t="shared" si="14"/>
        <v>-100</v>
      </c>
      <c r="H169" s="4">
        <f t="shared" si="15"/>
        <v>-2.0246193715581472E-3</v>
      </c>
      <c r="J169" s="26">
        <f t="shared" si="16"/>
        <v>189</v>
      </c>
      <c r="K169" s="26">
        <f t="shared" si="17"/>
        <v>100</v>
      </c>
      <c r="M169" s="26">
        <f t="shared" si="18"/>
        <v>189</v>
      </c>
      <c r="N169" s="26">
        <f t="shared" si="19"/>
        <v>100</v>
      </c>
      <c r="O169" s="1"/>
      <c r="P169" s="1">
        <v>89</v>
      </c>
    </row>
    <row r="170" spans="1:16" x14ac:dyDescent="0.3">
      <c r="A170" t="s">
        <v>71</v>
      </c>
      <c r="B170" s="6">
        <v>50125</v>
      </c>
      <c r="C170" s="7">
        <v>50226</v>
      </c>
      <c r="D170" s="1">
        <f t="shared" si="12"/>
        <v>-101</v>
      </c>
      <c r="E170" s="5">
        <f t="shared" si="13"/>
        <v>-2.0149625935162096E-3</v>
      </c>
      <c r="F170" s="7">
        <v>50132</v>
      </c>
      <c r="G170" s="6">
        <f t="shared" si="14"/>
        <v>-7</v>
      </c>
      <c r="H170" s="4">
        <f t="shared" si="15"/>
        <v>-1.3965087281795512E-4</v>
      </c>
      <c r="J170" s="26">
        <f t="shared" si="16"/>
        <v>101</v>
      </c>
      <c r="K170" s="26">
        <f t="shared" si="17"/>
        <v>7</v>
      </c>
      <c r="M170" s="26">
        <f t="shared" si="18"/>
        <v>101</v>
      </c>
      <c r="N170" s="26">
        <f t="shared" si="19"/>
        <v>7</v>
      </c>
      <c r="O170" s="1"/>
      <c r="P170" s="1">
        <v>94</v>
      </c>
    </row>
    <row r="171" spans="1:16" x14ac:dyDescent="0.3">
      <c r="A171" t="s">
        <v>70</v>
      </c>
      <c r="B171" s="6">
        <v>45757</v>
      </c>
      <c r="C171" s="7">
        <v>45853</v>
      </c>
      <c r="D171" s="1">
        <f t="shared" si="12"/>
        <v>-96</v>
      </c>
      <c r="E171" s="5">
        <f t="shared" si="13"/>
        <v>-2.0980396442074438E-3</v>
      </c>
      <c r="F171" s="7">
        <v>45765</v>
      </c>
      <c r="G171" s="6">
        <f t="shared" si="14"/>
        <v>-8</v>
      </c>
      <c r="H171" s="4">
        <f t="shared" si="15"/>
        <v>-1.7483663701728697E-4</v>
      </c>
      <c r="J171" s="26">
        <f t="shared" si="16"/>
        <v>96</v>
      </c>
      <c r="K171" s="26">
        <f t="shared" si="17"/>
        <v>8</v>
      </c>
      <c r="M171" s="26">
        <f t="shared" si="18"/>
        <v>96</v>
      </c>
      <c r="N171" s="26">
        <f t="shared" si="19"/>
        <v>8</v>
      </c>
      <c r="O171" s="1"/>
      <c r="P171" s="1">
        <v>88</v>
      </c>
    </row>
    <row r="172" spans="1:16" x14ac:dyDescent="0.3">
      <c r="A172" t="s">
        <v>69</v>
      </c>
      <c r="B172" s="6">
        <v>48298</v>
      </c>
      <c r="C172" s="7">
        <v>48395</v>
      </c>
      <c r="D172" s="1">
        <f t="shared" si="12"/>
        <v>-97</v>
      </c>
      <c r="E172" s="5">
        <f t="shared" si="13"/>
        <v>-2.0083647355998179E-3</v>
      </c>
      <c r="F172" s="7">
        <v>48318</v>
      </c>
      <c r="G172" s="6">
        <f t="shared" si="14"/>
        <v>-20</v>
      </c>
      <c r="H172" s="4">
        <f t="shared" si="15"/>
        <v>-4.1409582177315832E-4</v>
      </c>
      <c r="J172" s="26">
        <f t="shared" si="16"/>
        <v>97</v>
      </c>
      <c r="K172" s="26">
        <f t="shared" si="17"/>
        <v>20</v>
      </c>
      <c r="M172" s="26">
        <f t="shared" si="18"/>
        <v>97</v>
      </c>
      <c r="N172" s="26">
        <f t="shared" si="19"/>
        <v>20</v>
      </c>
      <c r="O172" s="1"/>
      <c r="P172" s="1">
        <v>77</v>
      </c>
    </row>
    <row r="173" spans="1:16" x14ac:dyDescent="0.3">
      <c r="A173" t="s">
        <v>68</v>
      </c>
      <c r="B173" s="6">
        <v>44466</v>
      </c>
      <c r="C173" s="7">
        <v>44536</v>
      </c>
      <c r="D173" s="1">
        <f t="shared" si="12"/>
        <v>-70</v>
      </c>
      <c r="E173" s="5">
        <f t="shared" si="13"/>
        <v>-1.5742364952997796E-3</v>
      </c>
      <c r="F173" s="7">
        <v>44478</v>
      </c>
      <c r="G173" s="6">
        <f t="shared" si="14"/>
        <v>-12</v>
      </c>
      <c r="H173" s="4">
        <f t="shared" si="15"/>
        <v>-2.6986911347996224E-4</v>
      </c>
      <c r="J173" s="26">
        <f t="shared" si="16"/>
        <v>70</v>
      </c>
      <c r="K173" s="26">
        <f t="shared" si="17"/>
        <v>12</v>
      </c>
      <c r="M173" s="26">
        <f t="shared" si="18"/>
        <v>70</v>
      </c>
      <c r="N173" s="26">
        <f t="shared" si="19"/>
        <v>12</v>
      </c>
      <c r="O173" s="1"/>
      <c r="P173" s="1">
        <v>58</v>
      </c>
    </row>
    <row r="174" spans="1:16" x14ac:dyDescent="0.3">
      <c r="A174" t="s">
        <v>67</v>
      </c>
      <c r="B174" s="6">
        <v>44467</v>
      </c>
      <c r="C174" s="7">
        <v>44574</v>
      </c>
      <c r="D174" s="1">
        <f t="shared" si="12"/>
        <v>-107</v>
      </c>
      <c r="E174" s="5">
        <f t="shared" si="13"/>
        <v>-2.4062788135021476E-3</v>
      </c>
      <c r="F174" s="7">
        <v>44490</v>
      </c>
      <c r="G174" s="6">
        <f t="shared" si="14"/>
        <v>-23</v>
      </c>
      <c r="H174" s="4">
        <f t="shared" si="15"/>
        <v>-5.1723750196775136E-4</v>
      </c>
      <c r="J174" s="26">
        <f t="shared" si="16"/>
        <v>107</v>
      </c>
      <c r="K174" s="26">
        <f t="shared" si="17"/>
        <v>23</v>
      </c>
      <c r="M174" s="26">
        <f t="shared" si="18"/>
        <v>107</v>
      </c>
      <c r="N174" s="26">
        <f t="shared" si="19"/>
        <v>23</v>
      </c>
      <c r="O174" s="1"/>
      <c r="P174" s="1">
        <v>84</v>
      </c>
    </row>
    <row r="175" spans="1:16" x14ac:dyDescent="0.3">
      <c r="A175" t="s">
        <v>66</v>
      </c>
      <c r="B175" s="6">
        <v>42107</v>
      </c>
      <c r="C175" s="7">
        <v>42208</v>
      </c>
      <c r="D175" s="1">
        <f t="shared" si="12"/>
        <v>-101</v>
      </c>
      <c r="E175" s="5">
        <f t="shared" si="13"/>
        <v>-2.3986510556439546E-3</v>
      </c>
      <c r="F175" s="7">
        <v>42123</v>
      </c>
      <c r="G175" s="6">
        <f t="shared" si="14"/>
        <v>-16</v>
      </c>
      <c r="H175" s="4">
        <f t="shared" si="15"/>
        <v>-3.799843256465671E-4</v>
      </c>
      <c r="J175" s="26">
        <f t="shared" si="16"/>
        <v>101</v>
      </c>
      <c r="K175" s="26">
        <f t="shared" si="17"/>
        <v>16</v>
      </c>
      <c r="M175" s="26">
        <f t="shared" si="18"/>
        <v>101</v>
      </c>
      <c r="N175" s="26">
        <f t="shared" si="19"/>
        <v>16</v>
      </c>
      <c r="O175" s="1"/>
      <c r="P175" s="1">
        <v>85</v>
      </c>
    </row>
    <row r="176" spans="1:16" x14ac:dyDescent="0.3">
      <c r="A176" t="s">
        <v>65</v>
      </c>
      <c r="B176" s="6">
        <v>43465</v>
      </c>
      <c r="C176" s="7">
        <v>43552</v>
      </c>
      <c r="D176" s="1">
        <f t="shared" si="12"/>
        <v>-87</v>
      </c>
      <c r="E176" s="5">
        <f t="shared" si="13"/>
        <v>-2.0016104911998161E-3</v>
      </c>
      <c r="F176" s="7">
        <v>43482</v>
      </c>
      <c r="G176" s="6">
        <f t="shared" si="14"/>
        <v>-17</v>
      </c>
      <c r="H176" s="4">
        <f t="shared" si="15"/>
        <v>-3.911192913838721E-4</v>
      </c>
      <c r="J176" s="26">
        <f t="shared" si="16"/>
        <v>87</v>
      </c>
      <c r="K176" s="26">
        <f t="shared" si="17"/>
        <v>17</v>
      </c>
      <c r="M176" s="26">
        <f t="shared" si="18"/>
        <v>87</v>
      </c>
      <c r="N176" s="26">
        <f t="shared" si="19"/>
        <v>17</v>
      </c>
      <c r="O176" s="1"/>
      <c r="P176" s="1">
        <v>70</v>
      </c>
    </row>
    <row r="177" spans="1:17" x14ac:dyDescent="0.3">
      <c r="A177" t="s">
        <v>64</v>
      </c>
      <c r="B177" s="6">
        <v>43057</v>
      </c>
      <c r="C177" s="7">
        <v>43166</v>
      </c>
      <c r="D177" s="1">
        <f t="shared" si="12"/>
        <v>-109</v>
      </c>
      <c r="E177" s="5">
        <f t="shared" si="13"/>
        <v>-2.5315279745453702E-3</v>
      </c>
      <c r="F177" s="7">
        <v>43081</v>
      </c>
      <c r="G177" s="6">
        <f t="shared" si="14"/>
        <v>-24</v>
      </c>
      <c r="H177" s="4">
        <f t="shared" si="15"/>
        <v>-5.574006549457696E-4</v>
      </c>
      <c r="J177" s="26">
        <f t="shared" si="16"/>
        <v>109</v>
      </c>
      <c r="K177" s="26">
        <f t="shared" si="17"/>
        <v>24</v>
      </c>
      <c r="M177" s="26">
        <f t="shared" si="18"/>
        <v>109</v>
      </c>
      <c r="N177" s="26">
        <f t="shared" si="19"/>
        <v>24</v>
      </c>
      <c r="O177" s="1"/>
      <c r="P177" s="1">
        <v>85</v>
      </c>
    </row>
    <row r="178" spans="1:17" x14ac:dyDescent="0.3">
      <c r="A178" t="s">
        <v>63</v>
      </c>
      <c r="B178" s="6">
        <v>42544</v>
      </c>
      <c r="C178" s="7">
        <v>42630</v>
      </c>
      <c r="D178" s="1">
        <f t="shared" si="12"/>
        <v>-86</v>
      </c>
      <c r="E178" s="5">
        <f t="shared" si="13"/>
        <v>-2.0214366303121472E-3</v>
      </c>
      <c r="F178" s="7">
        <v>42564</v>
      </c>
      <c r="G178" s="6">
        <f t="shared" si="14"/>
        <v>-20</v>
      </c>
      <c r="H178" s="4">
        <f t="shared" si="15"/>
        <v>-4.7010154193305752E-4</v>
      </c>
      <c r="J178" s="26">
        <f t="shared" si="16"/>
        <v>86</v>
      </c>
      <c r="K178" s="26">
        <f t="shared" si="17"/>
        <v>20</v>
      </c>
      <c r="M178" s="26">
        <f t="shared" si="18"/>
        <v>86</v>
      </c>
      <c r="N178" s="26">
        <f t="shared" si="19"/>
        <v>20</v>
      </c>
      <c r="O178" s="1"/>
      <c r="P178" s="1">
        <v>66</v>
      </c>
    </row>
    <row r="179" spans="1:17" x14ac:dyDescent="0.3">
      <c r="A179" t="s">
        <v>62</v>
      </c>
      <c r="B179" s="6">
        <v>45419</v>
      </c>
      <c r="C179" s="7">
        <v>45478</v>
      </c>
      <c r="D179" s="1">
        <f t="shared" si="12"/>
        <v>-59</v>
      </c>
      <c r="E179" s="5">
        <f t="shared" si="13"/>
        <v>-1.2990158303793566E-3</v>
      </c>
      <c r="F179" s="7">
        <v>45427</v>
      </c>
      <c r="G179" s="6">
        <f t="shared" si="14"/>
        <v>-8</v>
      </c>
      <c r="H179" s="4">
        <f t="shared" si="15"/>
        <v>-1.7613773971245515E-4</v>
      </c>
      <c r="J179" s="26">
        <f t="shared" si="16"/>
        <v>59</v>
      </c>
      <c r="K179" s="26">
        <f t="shared" si="17"/>
        <v>8</v>
      </c>
      <c r="M179" s="26">
        <f t="shared" si="18"/>
        <v>59</v>
      </c>
      <c r="N179" s="26">
        <f t="shared" si="19"/>
        <v>8</v>
      </c>
      <c r="O179" s="1"/>
      <c r="P179" s="1">
        <v>51</v>
      </c>
    </row>
    <row r="180" spans="1:17" x14ac:dyDescent="0.3">
      <c r="A180" t="s">
        <v>61</v>
      </c>
      <c r="B180" s="6">
        <v>45979</v>
      </c>
      <c r="C180" s="7">
        <v>46069</v>
      </c>
      <c r="D180" s="1">
        <f t="shared" si="12"/>
        <v>-90</v>
      </c>
      <c r="E180" s="5">
        <f t="shared" si="13"/>
        <v>-1.9574153417864677E-3</v>
      </c>
      <c r="F180" s="7">
        <v>46025</v>
      </c>
      <c r="G180" s="6">
        <f t="shared" si="14"/>
        <v>-46</v>
      </c>
      <c r="H180" s="4">
        <f t="shared" si="15"/>
        <v>-1.0004567302464168E-3</v>
      </c>
      <c r="J180" s="26">
        <f t="shared" si="16"/>
        <v>90</v>
      </c>
      <c r="K180" s="26">
        <f t="shared" si="17"/>
        <v>46</v>
      </c>
      <c r="M180" s="26">
        <f t="shared" si="18"/>
        <v>90</v>
      </c>
      <c r="N180" s="26">
        <f t="shared" si="19"/>
        <v>46</v>
      </c>
      <c r="O180" s="1"/>
      <c r="P180" s="1">
        <v>44</v>
      </c>
    </row>
    <row r="181" spans="1:17" x14ac:dyDescent="0.3">
      <c r="A181" t="s">
        <v>60</v>
      </c>
      <c r="B181" s="6">
        <v>51319</v>
      </c>
      <c r="C181" s="7">
        <v>51455</v>
      </c>
      <c r="D181" s="1">
        <f t="shared" si="12"/>
        <v>-136</v>
      </c>
      <c r="E181" s="5">
        <f t="shared" si="13"/>
        <v>-2.6500906097156997E-3</v>
      </c>
      <c r="F181" s="7">
        <v>51419</v>
      </c>
      <c r="G181" s="6">
        <f t="shared" si="14"/>
        <v>-100</v>
      </c>
      <c r="H181" s="4">
        <f t="shared" si="15"/>
        <v>-1.9485960365556616E-3</v>
      </c>
      <c r="J181" s="26">
        <f t="shared" si="16"/>
        <v>136</v>
      </c>
      <c r="K181" s="26">
        <f t="shared" si="17"/>
        <v>100</v>
      </c>
      <c r="M181" s="26">
        <f t="shared" si="18"/>
        <v>136</v>
      </c>
      <c r="N181" s="26">
        <f t="shared" si="19"/>
        <v>100</v>
      </c>
      <c r="O181" s="1"/>
      <c r="P181" s="1">
        <v>36</v>
      </c>
    </row>
    <row r="182" spans="1:17" x14ac:dyDescent="0.3">
      <c r="A182" t="s">
        <v>59</v>
      </c>
      <c r="B182" s="6">
        <v>57453</v>
      </c>
      <c r="C182" s="7">
        <v>57477</v>
      </c>
      <c r="D182" s="1">
        <f t="shared" si="12"/>
        <v>-24</v>
      </c>
      <c r="E182" s="5">
        <f t="shared" si="13"/>
        <v>-4.1773275546968825E-4</v>
      </c>
      <c r="F182" s="7">
        <v>57452</v>
      </c>
      <c r="G182" s="6">
        <f t="shared" si="14"/>
        <v>1</v>
      </c>
      <c r="H182" s="4">
        <f t="shared" si="15"/>
        <v>1.7405531477903679E-5</v>
      </c>
      <c r="J182" s="26">
        <f t="shared" si="16"/>
        <v>24</v>
      </c>
      <c r="K182" s="26">
        <f t="shared" si="17"/>
        <v>1</v>
      </c>
      <c r="M182" s="26">
        <f t="shared" si="18"/>
        <v>24</v>
      </c>
      <c r="N182" s="26">
        <f t="shared" si="19"/>
        <v>1</v>
      </c>
      <c r="O182" s="1"/>
      <c r="P182" s="1">
        <v>25</v>
      </c>
    </row>
    <row r="183" spans="1:17" x14ac:dyDescent="0.3">
      <c r="A183" t="s">
        <v>58</v>
      </c>
      <c r="B183" s="6">
        <v>56432</v>
      </c>
      <c r="C183" s="7">
        <v>56431</v>
      </c>
      <c r="D183" s="1">
        <f t="shared" si="12"/>
        <v>1</v>
      </c>
      <c r="E183" s="5">
        <f t="shared" si="13"/>
        <v>1.7720442302239864E-5</v>
      </c>
      <c r="F183" s="7">
        <v>56430</v>
      </c>
      <c r="G183" s="6">
        <f t="shared" si="14"/>
        <v>2</v>
      </c>
      <c r="H183" s="4">
        <f t="shared" si="15"/>
        <v>3.5440884604479728E-5</v>
      </c>
      <c r="J183" s="26">
        <f t="shared" si="16"/>
        <v>1</v>
      </c>
      <c r="K183" s="26">
        <f t="shared" si="17"/>
        <v>2</v>
      </c>
      <c r="M183" s="26">
        <f t="shared" si="18"/>
        <v>1</v>
      </c>
      <c r="N183" s="26">
        <f t="shared" si="19"/>
        <v>2</v>
      </c>
      <c r="O183" s="1"/>
      <c r="P183" s="1">
        <v>1</v>
      </c>
      <c r="Q183" s="1"/>
    </row>
    <row r="184" spans="1:17" x14ac:dyDescent="0.3">
      <c r="A184" t="s">
        <v>57</v>
      </c>
      <c r="B184" s="6">
        <v>53931</v>
      </c>
      <c r="C184" s="7">
        <v>53930</v>
      </c>
      <c r="D184" s="1">
        <f t="shared" si="12"/>
        <v>1</v>
      </c>
      <c r="E184" s="5">
        <f t="shared" si="13"/>
        <v>1.8542211344124899E-5</v>
      </c>
      <c r="F184" s="7">
        <v>53929</v>
      </c>
      <c r="G184" s="6">
        <f t="shared" si="14"/>
        <v>2</v>
      </c>
      <c r="H184" s="4">
        <f t="shared" si="15"/>
        <v>3.7084422688249798E-5</v>
      </c>
      <c r="J184" s="26">
        <f t="shared" si="16"/>
        <v>1</v>
      </c>
      <c r="K184" s="26">
        <f t="shared" si="17"/>
        <v>2</v>
      </c>
      <c r="M184" s="26">
        <f t="shared" si="18"/>
        <v>1</v>
      </c>
      <c r="N184" s="26">
        <f t="shared" si="19"/>
        <v>2</v>
      </c>
      <c r="O184" s="1"/>
      <c r="P184" s="1">
        <v>1</v>
      </c>
    </row>
    <row r="185" spans="1:17" x14ac:dyDescent="0.3">
      <c r="A185" t="s">
        <v>56</v>
      </c>
      <c r="B185" s="6">
        <v>46769</v>
      </c>
      <c r="C185" s="7">
        <v>46757</v>
      </c>
      <c r="D185" s="1">
        <f t="shared" si="12"/>
        <v>12</v>
      </c>
      <c r="E185" s="5">
        <f t="shared" si="13"/>
        <v>2.5658021338921083E-4</v>
      </c>
      <c r="F185" s="7">
        <v>46757</v>
      </c>
      <c r="G185" s="6">
        <f t="shared" si="14"/>
        <v>12</v>
      </c>
      <c r="H185" s="4">
        <f t="shared" si="15"/>
        <v>2.5658021338921083E-4</v>
      </c>
      <c r="J185" s="26">
        <f t="shared" si="16"/>
        <v>12</v>
      </c>
      <c r="K185" s="26">
        <f t="shared" si="17"/>
        <v>12</v>
      </c>
      <c r="M185" s="26">
        <f t="shared" si="18"/>
        <v>12</v>
      </c>
      <c r="N185" s="26">
        <f t="shared" si="19"/>
        <v>12</v>
      </c>
      <c r="O185" s="1"/>
      <c r="P185" s="1">
        <v>1</v>
      </c>
    </row>
    <row r="186" spans="1:17" x14ac:dyDescent="0.3">
      <c r="A186" t="s">
        <v>55</v>
      </c>
      <c r="B186" s="6">
        <v>45286</v>
      </c>
      <c r="C186" s="7">
        <v>45285</v>
      </c>
      <c r="D186" s="1">
        <f t="shared" si="12"/>
        <v>1</v>
      </c>
      <c r="E186" s="5">
        <f t="shared" si="13"/>
        <v>2.2081879609592369E-5</v>
      </c>
      <c r="F186" s="7">
        <v>45285</v>
      </c>
      <c r="G186" s="6">
        <f t="shared" si="14"/>
        <v>1</v>
      </c>
      <c r="H186" s="4">
        <f t="shared" si="15"/>
        <v>2.2081879609592369E-5</v>
      </c>
      <c r="J186" s="26">
        <f t="shared" si="16"/>
        <v>1</v>
      </c>
      <c r="K186" s="26">
        <f t="shared" si="17"/>
        <v>1</v>
      </c>
      <c r="M186" s="26">
        <f t="shared" si="18"/>
        <v>1</v>
      </c>
      <c r="N186" s="26">
        <f t="shared" si="19"/>
        <v>1</v>
      </c>
      <c r="O186" s="1"/>
      <c r="P186" s="1">
        <v>1</v>
      </c>
    </row>
    <row r="187" spans="1:17" x14ac:dyDescent="0.3">
      <c r="A187" t="s">
        <v>54</v>
      </c>
      <c r="B187" s="6">
        <v>43637</v>
      </c>
      <c r="C187" s="7">
        <v>43640</v>
      </c>
      <c r="D187" s="1">
        <f t="shared" si="12"/>
        <v>-3</v>
      </c>
      <c r="E187" s="5">
        <f t="shared" si="13"/>
        <v>-6.8748997410454426E-5</v>
      </c>
      <c r="F187" s="7">
        <v>43640</v>
      </c>
      <c r="G187" s="6">
        <f t="shared" si="14"/>
        <v>-3</v>
      </c>
      <c r="H187" s="4">
        <f t="shared" si="15"/>
        <v>-6.8748997410454426E-5</v>
      </c>
      <c r="J187" s="26">
        <f t="shared" si="16"/>
        <v>3</v>
      </c>
      <c r="K187" s="26">
        <f t="shared" si="17"/>
        <v>3</v>
      </c>
      <c r="M187" s="26">
        <f t="shared" si="18"/>
        <v>3</v>
      </c>
      <c r="N187" s="26">
        <f t="shared" si="19"/>
        <v>3</v>
      </c>
      <c r="O187" s="1"/>
      <c r="P187" s="1">
        <v>1</v>
      </c>
    </row>
    <row r="188" spans="1:17" x14ac:dyDescent="0.3">
      <c r="A188" t="s">
        <v>53</v>
      </c>
      <c r="B188" s="6">
        <v>45428</v>
      </c>
      <c r="C188" s="7">
        <v>45425</v>
      </c>
      <c r="D188" s="1">
        <f t="shared" si="12"/>
        <v>3</v>
      </c>
      <c r="E188" s="5">
        <f t="shared" si="13"/>
        <v>6.6038566522849351E-5</v>
      </c>
      <c r="F188" s="7">
        <v>45425</v>
      </c>
      <c r="G188" s="6">
        <f t="shared" si="14"/>
        <v>3</v>
      </c>
      <c r="H188" s="4">
        <f t="shared" si="15"/>
        <v>6.6038566522849351E-5</v>
      </c>
      <c r="J188" s="26">
        <f t="shared" si="16"/>
        <v>3</v>
      </c>
      <c r="K188" s="26">
        <f t="shared" si="17"/>
        <v>3</v>
      </c>
      <c r="M188" s="26">
        <f t="shared" si="18"/>
        <v>3</v>
      </c>
      <c r="N188" s="26">
        <f t="shared" si="19"/>
        <v>3</v>
      </c>
      <c r="O188" s="1"/>
      <c r="P188" s="1">
        <v>1</v>
      </c>
    </row>
    <row r="189" spans="1:17" x14ac:dyDescent="0.3">
      <c r="A189" t="s">
        <v>52</v>
      </c>
      <c r="B189" s="6">
        <v>44737</v>
      </c>
      <c r="C189" s="7">
        <v>44740</v>
      </c>
      <c r="D189" s="1">
        <f t="shared" si="12"/>
        <v>-3</v>
      </c>
      <c r="E189" s="5">
        <f t="shared" si="13"/>
        <v>-6.7058586852046403E-5</v>
      </c>
      <c r="F189" s="7">
        <v>44740</v>
      </c>
      <c r="G189" s="6">
        <f t="shared" si="14"/>
        <v>-3</v>
      </c>
      <c r="H189" s="4">
        <f t="shared" si="15"/>
        <v>-6.7058586852046403E-5</v>
      </c>
      <c r="J189" s="26">
        <f t="shared" si="16"/>
        <v>3</v>
      </c>
      <c r="K189" s="26">
        <f t="shared" si="17"/>
        <v>3</v>
      </c>
      <c r="M189" s="26">
        <f t="shared" si="18"/>
        <v>3</v>
      </c>
      <c r="N189" s="26">
        <f t="shared" si="19"/>
        <v>3</v>
      </c>
      <c r="O189" s="1"/>
      <c r="P189" s="1">
        <v>1</v>
      </c>
    </row>
    <row r="190" spans="1:17" x14ac:dyDescent="0.3">
      <c r="A190" t="s">
        <v>51</v>
      </c>
      <c r="B190" s="6">
        <v>43639</v>
      </c>
      <c r="C190" s="7">
        <v>43641</v>
      </c>
      <c r="D190" s="1">
        <f t="shared" si="12"/>
        <v>-2</v>
      </c>
      <c r="E190" s="5">
        <f t="shared" si="13"/>
        <v>-4.583056440340063E-5</v>
      </c>
      <c r="F190" s="7">
        <v>43641</v>
      </c>
      <c r="G190" s="6">
        <f t="shared" si="14"/>
        <v>-2</v>
      </c>
      <c r="H190" s="4">
        <f t="shared" si="15"/>
        <v>-4.583056440340063E-5</v>
      </c>
      <c r="J190" s="26">
        <f t="shared" si="16"/>
        <v>2</v>
      </c>
      <c r="K190" s="26">
        <f t="shared" si="17"/>
        <v>2</v>
      </c>
      <c r="M190" s="26">
        <f t="shared" si="18"/>
        <v>2</v>
      </c>
      <c r="N190" s="26">
        <f t="shared" si="19"/>
        <v>2</v>
      </c>
      <c r="P190" s="1"/>
    </row>
    <row r="191" spans="1:17" x14ac:dyDescent="0.3">
      <c r="A191" t="s">
        <v>50</v>
      </c>
      <c r="B191" s="6">
        <v>49110</v>
      </c>
      <c r="C191" s="7">
        <v>49131</v>
      </c>
      <c r="D191" s="1">
        <f t="shared" si="12"/>
        <v>-21</v>
      </c>
      <c r="E191" s="5">
        <f t="shared" si="13"/>
        <v>-4.2761148442272448E-4</v>
      </c>
      <c r="F191" s="7">
        <v>49131</v>
      </c>
      <c r="G191" s="6">
        <f t="shared" si="14"/>
        <v>-21</v>
      </c>
      <c r="H191" s="4">
        <f t="shared" si="15"/>
        <v>-4.2761148442272448E-4</v>
      </c>
      <c r="J191" s="26">
        <f t="shared" si="16"/>
        <v>21</v>
      </c>
      <c r="K191" s="26">
        <f t="shared" si="17"/>
        <v>21</v>
      </c>
      <c r="M191" s="26">
        <f t="shared" si="18"/>
        <v>21</v>
      </c>
      <c r="N191" s="26">
        <f t="shared" si="19"/>
        <v>21</v>
      </c>
      <c r="P191" s="1"/>
    </row>
    <row r="192" spans="1:17" x14ac:dyDescent="0.3">
      <c r="A192" t="s">
        <v>49</v>
      </c>
      <c r="B192" s="6">
        <v>45689</v>
      </c>
      <c r="C192" s="7">
        <v>45716</v>
      </c>
      <c r="D192" s="1">
        <f t="shared" si="12"/>
        <v>-27</v>
      </c>
      <c r="E192" s="5">
        <f t="shared" si="13"/>
        <v>-5.9095187025323377E-4</v>
      </c>
      <c r="F192" s="7">
        <v>45716</v>
      </c>
      <c r="G192" s="6">
        <f t="shared" si="14"/>
        <v>-27</v>
      </c>
      <c r="H192" s="4">
        <f t="shared" si="15"/>
        <v>-5.9095187025323377E-4</v>
      </c>
      <c r="J192" s="26">
        <f t="shared" si="16"/>
        <v>27</v>
      </c>
      <c r="K192" s="26">
        <f t="shared" si="17"/>
        <v>27</v>
      </c>
      <c r="M192" s="26">
        <f t="shared" si="18"/>
        <v>27</v>
      </c>
      <c r="N192" s="26">
        <f t="shared" si="19"/>
        <v>27</v>
      </c>
      <c r="P192" s="1"/>
    </row>
    <row r="193" spans="1:16" x14ac:dyDescent="0.3">
      <c r="A193" t="s">
        <v>48</v>
      </c>
      <c r="B193" s="6">
        <v>49659</v>
      </c>
      <c r="C193" s="7">
        <v>49712</v>
      </c>
      <c r="D193" s="1">
        <f t="shared" si="12"/>
        <v>-53</v>
      </c>
      <c r="E193" s="5">
        <f t="shared" si="13"/>
        <v>-1.0672788417003967E-3</v>
      </c>
      <c r="F193" s="7">
        <v>49712</v>
      </c>
      <c r="G193" s="6">
        <f t="shared" si="14"/>
        <v>-53</v>
      </c>
      <c r="H193" s="4">
        <f t="shared" si="15"/>
        <v>-1.0672788417003967E-3</v>
      </c>
      <c r="J193" s="26">
        <f t="shared" si="16"/>
        <v>53</v>
      </c>
      <c r="K193" s="26">
        <f t="shared" si="17"/>
        <v>53</v>
      </c>
      <c r="M193" s="26">
        <f t="shared" si="18"/>
        <v>53</v>
      </c>
      <c r="N193" s="26">
        <f t="shared" si="19"/>
        <v>53</v>
      </c>
      <c r="P193" s="1"/>
    </row>
    <row r="194" spans="1:16" x14ac:dyDescent="0.3">
      <c r="A194" t="s">
        <v>47</v>
      </c>
      <c r="B194" s="6">
        <v>53024</v>
      </c>
      <c r="C194" s="7">
        <v>53028</v>
      </c>
      <c r="D194" s="1">
        <f t="shared" ref="D194:D241" si="20">B194-C194</f>
        <v>-4</v>
      </c>
      <c r="E194" s="5">
        <f t="shared" ref="E194:E241" si="21">D194/B194</f>
        <v>-7.5437537718768861E-5</v>
      </c>
      <c r="F194" s="7">
        <v>53028</v>
      </c>
      <c r="G194" s="6">
        <f t="shared" ref="G194:G241" si="22">B194-F194</f>
        <v>-4</v>
      </c>
      <c r="H194" s="4">
        <f t="shared" ref="H194:H241" si="23">G194/B194</f>
        <v>-7.5437537718768861E-5</v>
      </c>
      <c r="J194" s="26">
        <f t="shared" si="16"/>
        <v>4</v>
      </c>
      <c r="K194" s="26">
        <f t="shared" si="17"/>
        <v>4</v>
      </c>
      <c r="M194" s="26">
        <f t="shared" si="18"/>
        <v>4</v>
      </c>
      <c r="N194" s="26">
        <f t="shared" si="19"/>
        <v>4</v>
      </c>
      <c r="P194" s="1"/>
    </row>
    <row r="195" spans="1:16" x14ac:dyDescent="0.3">
      <c r="A195" t="s">
        <v>46</v>
      </c>
      <c r="B195" s="6">
        <v>48480</v>
      </c>
      <c r="C195" s="7">
        <v>48476</v>
      </c>
      <c r="D195" s="1">
        <f t="shared" si="20"/>
        <v>4</v>
      </c>
      <c r="E195" s="5">
        <f t="shared" si="21"/>
        <v>8.2508250825082509E-5</v>
      </c>
      <c r="F195" s="7">
        <v>48476</v>
      </c>
      <c r="G195" s="6">
        <f t="shared" si="22"/>
        <v>4</v>
      </c>
      <c r="H195" s="4">
        <f t="shared" si="23"/>
        <v>8.2508250825082509E-5</v>
      </c>
      <c r="J195" s="26">
        <f t="shared" ref="J195:J241" si="24">ABS(D195)</f>
        <v>4</v>
      </c>
      <c r="K195" s="26">
        <f t="shared" ref="K195:K241" si="25">ABS(G195)</f>
        <v>4</v>
      </c>
      <c r="M195" s="26">
        <f t="shared" si="18"/>
        <v>4</v>
      </c>
      <c r="N195" s="26">
        <f t="shared" si="19"/>
        <v>4</v>
      </c>
      <c r="P195" s="1"/>
    </row>
    <row r="196" spans="1:16" x14ac:dyDescent="0.3">
      <c r="A196" t="s">
        <v>45</v>
      </c>
      <c r="B196" s="6">
        <v>53090</v>
      </c>
      <c r="C196" s="7">
        <v>53097</v>
      </c>
      <c r="D196" s="1">
        <f t="shared" si="20"/>
        <v>-7</v>
      </c>
      <c r="E196" s="5">
        <f t="shared" si="21"/>
        <v>-1.3185157280090412E-4</v>
      </c>
      <c r="F196" s="7">
        <v>53097</v>
      </c>
      <c r="G196" s="6">
        <f t="shared" si="22"/>
        <v>-7</v>
      </c>
      <c r="H196" s="4">
        <f t="shared" si="23"/>
        <v>-1.3185157280090412E-4</v>
      </c>
      <c r="J196" s="26">
        <f t="shared" si="24"/>
        <v>7</v>
      </c>
      <c r="K196" s="26">
        <f t="shared" si="25"/>
        <v>7</v>
      </c>
      <c r="M196" s="26">
        <f t="shared" si="18"/>
        <v>7</v>
      </c>
      <c r="N196" s="26">
        <f t="shared" si="19"/>
        <v>7</v>
      </c>
      <c r="P196" s="1"/>
    </row>
    <row r="197" spans="1:16" x14ac:dyDescent="0.3">
      <c r="A197" t="s">
        <v>44</v>
      </c>
      <c r="B197" s="6">
        <v>47746</v>
      </c>
      <c r="C197" s="7">
        <v>47742</v>
      </c>
      <c r="D197" s="1">
        <f t="shared" si="20"/>
        <v>4</v>
      </c>
      <c r="E197" s="5">
        <f t="shared" si="21"/>
        <v>8.3776651447241656E-5</v>
      </c>
      <c r="F197" s="7">
        <v>47742</v>
      </c>
      <c r="G197" s="6">
        <f t="shared" si="22"/>
        <v>4</v>
      </c>
      <c r="H197" s="4">
        <f t="shared" si="23"/>
        <v>8.3776651447241656E-5</v>
      </c>
      <c r="J197" s="26">
        <f t="shared" si="24"/>
        <v>4</v>
      </c>
      <c r="K197" s="26">
        <f t="shared" si="25"/>
        <v>4</v>
      </c>
      <c r="M197" s="26">
        <f t="shared" si="18"/>
        <v>4</v>
      </c>
      <c r="N197" s="26">
        <f t="shared" si="19"/>
        <v>4</v>
      </c>
      <c r="P197" s="1"/>
    </row>
    <row r="198" spans="1:16" x14ac:dyDescent="0.3">
      <c r="A198" t="s">
        <v>43</v>
      </c>
      <c r="B198" s="6">
        <v>46957</v>
      </c>
      <c r="C198" s="7">
        <v>46958</v>
      </c>
      <c r="D198" s="1">
        <f t="shared" si="20"/>
        <v>-1</v>
      </c>
      <c r="E198" s="5">
        <f t="shared" si="21"/>
        <v>-2.1296079391783973E-5</v>
      </c>
      <c r="F198" s="7">
        <v>46958</v>
      </c>
      <c r="G198" s="6">
        <f t="shared" si="22"/>
        <v>-1</v>
      </c>
      <c r="H198" s="4">
        <f t="shared" si="23"/>
        <v>-2.1296079391783973E-5</v>
      </c>
      <c r="J198" s="26">
        <f t="shared" si="24"/>
        <v>1</v>
      </c>
      <c r="K198" s="26">
        <f t="shared" si="25"/>
        <v>1</v>
      </c>
      <c r="M198" s="26">
        <f t="shared" si="18"/>
        <v>1</v>
      </c>
      <c r="N198" s="26">
        <f t="shared" si="19"/>
        <v>1</v>
      </c>
      <c r="P198" s="1"/>
    </row>
    <row r="199" spans="1:16" x14ac:dyDescent="0.3">
      <c r="A199" t="s">
        <v>42</v>
      </c>
      <c r="B199" s="6">
        <v>43412</v>
      </c>
      <c r="C199" s="7">
        <v>43417</v>
      </c>
      <c r="D199" s="1">
        <f t="shared" si="20"/>
        <v>-5</v>
      </c>
      <c r="E199" s="5">
        <f t="shared" si="21"/>
        <v>-1.1517552750391596E-4</v>
      </c>
      <c r="F199" s="7">
        <v>43417</v>
      </c>
      <c r="G199" s="6">
        <f t="shared" si="22"/>
        <v>-5</v>
      </c>
      <c r="H199" s="4">
        <f t="shared" si="23"/>
        <v>-1.1517552750391596E-4</v>
      </c>
      <c r="J199" s="26">
        <f t="shared" si="24"/>
        <v>5</v>
      </c>
      <c r="K199" s="26">
        <f t="shared" si="25"/>
        <v>5</v>
      </c>
      <c r="M199" s="26">
        <f t="shared" si="18"/>
        <v>5</v>
      </c>
      <c r="N199" s="26">
        <f t="shared" si="19"/>
        <v>5</v>
      </c>
      <c r="P199" s="1"/>
    </row>
    <row r="200" spans="1:16" x14ac:dyDescent="0.3">
      <c r="A200" t="s">
        <v>41</v>
      </c>
      <c r="B200" s="6">
        <v>45648</v>
      </c>
      <c r="C200" s="7">
        <v>45669</v>
      </c>
      <c r="D200" s="1">
        <f t="shared" si="20"/>
        <v>-21</v>
      </c>
      <c r="E200" s="5">
        <f t="shared" si="21"/>
        <v>-4.6004206098843324E-4</v>
      </c>
      <c r="F200" s="7">
        <v>45669</v>
      </c>
      <c r="G200" s="6">
        <f t="shared" si="22"/>
        <v>-21</v>
      </c>
      <c r="H200" s="4">
        <f t="shared" si="23"/>
        <v>-4.6004206098843324E-4</v>
      </c>
      <c r="J200" s="26">
        <f t="shared" si="24"/>
        <v>21</v>
      </c>
      <c r="K200" s="26">
        <f t="shared" si="25"/>
        <v>21</v>
      </c>
      <c r="M200" s="26">
        <f t="shared" si="18"/>
        <v>21</v>
      </c>
      <c r="N200" s="26">
        <f t="shared" si="19"/>
        <v>21</v>
      </c>
      <c r="P200" s="1"/>
    </row>
    <row r="201" spans="1:16" x14ac:dyDescent="0.3">
      <c r="A201" t="s">
        <v>40</v>
      </c>
      <c r="B201" s="6">
        <v>44649</v>
      </c>
      <c r="C201" s="7">
        <v>44681</v>
      </c>
      <c r="D201" s="1">
        <f t="shared" si="20"/>
        <v>-32</v>
      </c>
      <c r="E201" s="5">
        <f t="shared" si="21"/>
        <v>-7.1670138188985192E-4</v>
      </c>
      <c r="F201" s="7">
        <v>44681</v>
      </c>
      <c r="G201" s="6">
        <f t="shared" si="22"/>
        <v>-32</v>
      </c>
      <c r="H201" s="4">
        <f t="shared" si="23"/>
        <v>-7.1670138188985192E-4</v>
      </c>
      <c r="J201" s="26">
        <f t="shared" si="24"/>
        <v>32</v>
      </c>
      <c r="K201" s="26">
        <f t="shared" si="25"/>
        <v>32</v>
      </c>
      <c r="M201" s="26">
        <f t="shared" si="18"/>
        <v>32</v>
      </c>
      <c r="N201" s="26">
        <f t="shared" si="19"/>
        <v>32</v>
      </c>
      <c r="P201" s="1"/>
    </row>
    <row r="202" spans="1:16" x14ac:dyDescent="0.3">
      <c r="A202" t="s">
        <v>39</v>
      </c>
      <c r="B202" s="6">
        <v>43805</v>
      </c>
      <c r="C202" s="7">
        <v>43824</v>
      </c>
      <c r="D202" s="1">
        <f t="shared" si="20"/>
        <v>-19</v>
      </c>
      <c r="E202" s="5">
        <f t="shared" si="21"/>
        <v>-4.3374044058897384E-4</v>
      </c>
      <c r="F202" s="7">
        <v>43824</v>
      </c>
      <c r="G202" s="6">
        <f t="shared" si="22"/>
        <v>-19</v>
      </c>
      <c r="H202" s="4">
        <f t="shared" si="23"/>
        <v>-4.3374044058897384E-4</v>
      </c>
      <c r="J202" s="26">
        <f t="shared" si="24"/>
        <v>19</v>
      </c>
      <c r="K202" s="26">
        <f t="shared" si="25"/>
        <v>19</v>
      </c>
      <c r="M202" s="26">
        <f t="shared" si="18"/>
        <v>19</v>
      </c>
      <c r="N202" s="26">
        <f t="shared" si="19"/>
        <v>19</v>
      </c>
      <c r="P202" s="1"/>
    </row>
    <row r="203" spans="1:16" x14ac:dyDescent="0.3">
      <c r="A203" t="s">
        <v>38</v>
      </c>
      <c r="B203" s="6">
        <v>49297</v>
      </c>
      <c r="C203" s="7">
        <v>49337</v>
      </c>
      <c r="D203" s="1">
        <f t="shared" si="20"/>
        <v>-40</v>
      </c>
      <c r="E203" s="5">
        <f t="shared" si="21"/>
        <v>-8.1140840213400406E-4</v>
      </c>
      <c r="F203" s="7">
        <v>49337</v>
      </c>
      <c r="G203" s="6">
        <f t="shared" si="22"/>
        <v>-40</v>
      </c>
      <c r="H203" s="4">
        <f t="shared" si="23"/>
        <v>-8.1140840213400406E-4</v>
      </c>
      <c r="J203" s="26">
        <f t="shared" si="24"/>
        <v>40</v>
      </c>
      <c r="K203" s="26">
        <f t="shared" si="25"/>
        <v>40</v>
      </c>
      <c r="M203" s="26">
        <f t="shared" si="18"/>
        <v>40</v>
      </c>
      <c r="N203" s="26">
        <f t="shared" si="19"/>
        <v>40</v>
      </c>
      <c r="P203" s="1"/>
    </row>
    <row r="204" spans="1:16" x14ac:dyDescent="0.3">
      <c r="A204" t="s">
        <v>37</v>
      </c>
      <c r="B204" s="6">
        <v>48742</v>
      </c>
      <c r="C204" s="7">
        <v>48795</v>
      </c>
      <c r="D204" s="1">
        <f t="shared" si="20"/>
        <v>-53</v>
      </c>
      <c r="E204" s="5">
        <f t="shared" si="21"/>
        <v>-1.0873579254031432E-3</v>
      </c>
      <c r="F204" s="7">
        <v>48795</v>
      </c>
      <c r="G204" s="6">
        <f t="shared" si="22"/>
        <v>-53</v>
      </c>
      <c r="H204" s="4">
        <f t="shared" si="23"/>
        <v>-1.0873579254031432E-3</v>
      </c>
      <c r="J204" s="26">
        <f t="shared" si="24"/>
        <v>53</v>
      </c>
      <c r="K204" s="26">
        <f t="shared" si="25"/>
        <v>53</v>
      </c>
      <c r="M204" s="26">
        <f t="shared" si="18"/>
        <v>53</v>
      </c>
      <c r="N204" s="26">
        <f t="shared" si="19"/>
        <v>53</v>
      </c>
      <c r="P204" s="1"/>
    </row>
    <row r="205" spans="1:16" x14ac:dyDescent="0.3">
      <c r="A205" t="s">
        <v>36</v>
      </c>
      <c r="B205" s="6">
        <v>56223</v>
      </c>
      <c r="C205" s="7">
        <v>56301</v>
      </c>
      <c r="D205" s="1">
        <f t="shared" si="20"/>
        <v>-78</v>
      </c>
      <c r="E205" s="5">
        <f t="shared" si="21"/>
        <v>-1.3873325863080945E-3</v>
      </c>
      <c r="F205" s="7">
        <v>56301</v>
      </c>
      <c r="G205" s="6">
        <f t="shared" si="22"/>
        <v>-78</v>
      </c>
      <c r="H205" s="4">
        <f t="shared" si="23"/>
        <v>-1.3873325863080945E-3</v>
      </c>
      <c r="J205" s="26">
        <f t="shared" si="24"/>
        <v>78</v>
      </c>
      <c r="K205" s="26">
        <f t="shared" si="25"/>
        <v>78</v>
      </c>
      <c r="M205" s="26">
        <f t="shared" si="18"/>
        <v>78</v>
      </c>
      <c r="N205" s="26">
        <f t="shared" si="19"/>
        <v>78</v>
      </c>
      <c r="P205" s="1"/>
    </row>
    <row r="206" spans="1:16" x14ac:dyDescent="0.3">
      <c r="A206" t="s">
        <v>35</v>
      </c>
      <c r="B206" s="6">
        <v>66990</v>
      </c>
      <c r="C206" s="7">
        <v>66999</v>
      </c>
      <c r="D206" s="1">
        <f t="shared" si="20"/>
        <v>-9</v>
      </c>
      <c r="E206" s="5">
        <f t="shared" si="21"/>
        <v>-1.3434841021047917E-4</v>
      </c>
      <c r="F206" s="7">
        <v>66998</v>
      </c>
      <c r="G206" s="6">
        <f t="shared" si="22"/>
        <v>-8</v>
      </c>
      <c r="H206" s="4">
        <f t="shared" si="23"/>
        <v>-1.194208090759815E-4</v>
      </c>
      <c r="J206" s="26">
        <f t="shared" si="24"/>
        <v>9</v>
      </c>
      <c r="K206" s="26">
        <f t="shared" si="25"/>
        <v>8</v>
      </c>
      <c r="M206" s="26">
        <f t="shared" si="18"/>
        <v>9</v>
      </c>
      <c r="N206" s="26">
        <f t="shared" si="19"/>
        <v>8</v>
      </c>
      <c r="P206" s="1"/>
    </row>
    <row r="207" spans="1:16" x14ac:dyDescent="0.3">
      <c r="A207" t="s">
        <v>34</v>
      </c>
      <c r="B207" s="6">
        <v>51563</v>
      </c>
      <c r="C207" s="7">
        <v>51572</v>
      </c>
      <c r="D207" s="1">
        <f t="shared" si="20"/>
        <v>-9</v>
      </c>
      <c r="E207" s="5">
        <f t="shared" si="21"/>
        <v>-1.7454376199988364E-4</v>
      </c>
      <c r="F207" s="7">
        <v>51572</v>
      </c>
      <c r="G207" s="6">
        <f t="shared" si="22"/>
        <v>-9</v>
      </c>
      <c r="H207" s="4">
        <f t="shared" si="23"/>
        <v>-1.7454376199988364E-4</v>
      </c>
      <c r="J207" s="26">
        <f t="shared" si="24"/>
        <v>9</v>
      </c>
      <c r="K207" s="26">
        <f t="shared" si="25"/>
        <v>9</v>
      </c>
      <c r="M207" s="26">
        <f t="shared" si="18"/>
        <v>9</v>
      </c>
      <c r="N207" s="26">
        <f t="shared" si="19"/>
        <v>9</v>
      </c>
      <c r="P207" s="1"/>
    </row>
    <row r="208" spans="1:16" x14ac:dyDescent="0.3">
      <c r="A208" t="s">
        <v>33</v>
      </c>
      <c r="B208" s="6">
        <v>49159</v>
      </c>
      <c r="C208" s="7">
        <v>49161</v>
      </c>
      <c r="D208" s="1">
        <f t="shared" si="20"/>
        <v>-2</v>
      </c>
      <c r="E208" s="5">
        <f t="shared" si="21"/>
        <v>-4.0684310095811549E-5</v>
      </c>
      <c r="F208" s="7">
        <v>49161</v>
      </c>
      <c r="G208" s="6">
        <f t="shared" si="22"/>
        <v>-2</v>
      </c>
      <c r="H208" s="4">
        <f t="shared" si="23"/>
        <v>-4.0684310095811549E-5</v>
      </c>
      <c r="J208" s="26">
        <f t="shared" si="24"/>
        <v>2</v>
      </c>
      <c r="K208" s="26">
        <f t="shared" si="25"/>
        <v>2</v>
      </c>
      <c r="M208" s="26">
        <f t="shared" si="18"/>
        <v>2</v>
      </c>
      <c r="N208" s="26">
        <f t="shared" si="19"/>
        <v>2</v>
      </c>
      <c r="P208" s="1"/>
    </row>
    <row r="209" spans="1:16" x14ac:dyDescent="0.3">
      <c r="A209" t="s">
        <v>32</v>
      </c>
      <c r="B209" s="6">
        <v>46089</v>
      </c>
      <c r="C209" s="7">
        <v>46095</v>
      </c>
      <c r="D209" s="1">
        <f t="shared" si="20"/>
        <v>-6</v>
      </c>
      <c r="E209" s="5">
        <f t="shared" si="21"/>
        <v>-1.3018290698431297E-4</v>
      </c>
      <c r="F209" s="7">
        <v>46095</v>
      </c>
      <c r="G209" s="6">
        <f t="shared" si="22"/>
        <v>-6</v>
      </c>
      <c r="H209" s="4">
        <f t="shared" si="23"/>
        <v>-1.3018290698431297E-4</v>
      </c>
      <c r="J209" s="26">
        <f t="shared" si="24"/>
        <v>6</v>
      </c>
      <c r="K209" s="26">
        <f t="shared" si="25"/>
        <v>6</v>
      </c>
      <c r="M209" s="26">
        <f t="shared" si="18"/>
        <v>6</v>
      </c>
      <c r="N209" s="26">
        <f t="shared" si="19"/>
        <v>6</v>
      </c>
      <c r="P209" s="1"/>
    </row>
    <row r="210" spans="1:16" x14ac:dyDescent="0.3">
      <c r="A210" t="s">
        <v>31</v>
      </c>
      <c r="B210" s="6">
        <v>47327</v>
      </c>
      <c r="C210" s="7">
        <v>47335</v>
      </c>
      <c r="D210" s="1">
        <f t="shared" si="20"/>
        <v>-8</v>
      </c>
      <c r="E210" s="5">
        <f t="shared" si="21"/>
        <v>-1.6903670209394216E-4</v>
      </c>
      <c r="F210" s="7">
        <v>47335</v>
      </c>
      <c r="G210" s="6">
        <f t="shared" si="22"/>
        <v>-8</v>
      </c>
      <c r="H210" s="4">
        <f t="shared" si="23"/>
        <v>-1.6903670209394216E-4</v>
      </c>
      <c r="J210" s="26">
        <f t="shared" si="24"/>
        <v>8</v>
      </c>
      <c r="K210" s="26">
        <f t="shared" si="25"/>
        <v>8</v>
      </c>
      <c r="M210" s="26">
        <f t="shared" si="18"/>
        <v>8</v>
      </c>
      <c r="N210" s="26">
        <f t="shared" si="19"/>
        <v>8</v>
      </c>
      <c r="P210" s="1"/>
    </row>
    <row r="211" spans="1:16" x14ac:dyDescent="0.3">
      <c r="A211" t="s">
        <v>30</v>
      </c>
      <c r="B211" s="6">
        <v>43399</v>
      </c>
      <c r="C211" s="7">
        <v>43406</v>
      </c>
      <c r="D211" s="1">
        <f t="shared" si="20"/>
        <v>-7</v>
      </c>
      <c r="E211" s="5">
        <f t="shared" si="21"/>
        <v>-1.6129403903315743E-4</v>
      </c>
      <c r="F211" s="7">
        <v>43406</v>
      </c>
      <c r="G211" s="6">
        <f t="shared" si="22"/>
        <v>-7</v>
      </c>
      <c r="H211" s="4">
        <f t="shared" si="23"/>
        <v>-1.6129403903315743E-4</v>
      </c>
      <c r="J211" s="26">
        <f t="shared" si="24"/>
        <v>7</v>
      </c>
      <c r="K211" s="26">
        <f t="shared" si="25"/>
        <v>7</v>
      </c>
      <c r="M211" s="26">
        <f t="shared" ref="M211:M241" si="26">ABS(D211)</f>
        <v>7</v>
      </c>
      <c r="N211" s="26">
        <f t="shared" ref="N211:N241" si="27">ABS(G211)</f>
        <v>7</v>
      </c>
      <c r="P211" s="1"/>
    </row>
    <row r="212" spans="1:16" x14ac:dyDescent="0.3">
      <c r="A212" t="s">
        <v>29</v>
      </c>
      <c r="B212" s="6">
        <v>45263</v>
      </c>
      <c r="C212" s="7">
        <v>45277</v>
      </c>
      <c r="D212" s="1">
        <f t="shared" si="20"/>
        <v>-14</v>
      </c>
      <c r="E212" s="5">
        <f t="shared" si="21"/>
        <v>-3.0930340454676005E-4</v>
      </c>
      <c r="F212" s="7">
        <v>45276</v>
      </c>
      <c r="G212" s="6">
        <f t="shared" si="22"/>
        <v>-13</v>
      </c>
      <c r="H212" s="4">
        <f t="shared" si="23"/>
        <v>-2.8721030422199149E-4</v>
      </c>
      <c r="J212" s="26">
        <f t="shared" si="24"/>
        <v>14</v>
      </c>
      <c r="K212" s="26">
        <f t="shared" si="25"/>
        <v>13</v>
      </c>
      <c r="M212" s="26">
        <f t="shared" si="26"/>
        <v>14</v>
      </c>
      <c r="N212" s="26">
        <f t="shared" si="27"/>
        <v>13</v>
      </c>
      <c r="P212" s="1"/>
    </row>
    <row r="213" spans="1:16" x14ac:dyDescent="0.3">
      <c r="A213" t="s">
        <v>28</v>
      </c>
      <c r="B213" s="6">
        <v>45556</v>
      </c>
      <c r="C213" s="7">
        <v>45555</v>
      </c>
      <c r="D213" s="1">
        <f t="shared" si="20"/>
        <v>1</v>
      </c>
      <c r="E213" s="5">
        <f t="shared" si="21"/>
        <v>2.1951005356045306E-5</v>
      </c>
      <c r="F213" s="7">
        <v>45554</v>
      </c>
      <c r="G213" s="6">
        <f t="shared" si="22"/>
        <v>2</v>
      </c>
      <c r="H213" s="4">
        <f t="shared" si="23"/>
        <v>4.3902010712090612E-5</v>
      </c>
      <c r="J213" s="26">
        <f t="shared" si="24"/>
        <v>1</v>
      </c>
      <c r="K213" s="26">
        <f t="shared" si="25"/>
        <v>2</v>
      </c>
      <c r="M213" s="26">
        <f t="shared" si="26"/>
        <v>1</v>
      </c>
      <c r="N213" s="26">
        <f t="shared" si="27"/>
        <v>2</v>
      </c>
      <c r="P213" s="1"/>
    </row>
    <row r="214" spans="1:16" x14ac:dyDescent="0.3">
      <c r="A214" t="s">
        <v>27</v>
      </c>
      <c r="B214" s="6">
        <v>45067</v>
      </c>
      <c r="C214" s="7">
        <v>45073</v>
      </c>
      <c r="D214" s="1">
        <f t="shared" si="20"/>
        <v>-6</v>
      </c>
      <c r="E214" s="5">
        <f t="shared" si="21"/>
        <v>-1.3313510994741163E-4</v>
      </c>
      <c r="F214" s="7">
        <v>45073</v>
      </c>
      <c r="G214" s="6">
        <f t="shared" si="22"/>
        <v>-6</v>
      </c>
      <c r="H214" s="4">
        <f t="shared" si="23"/>
        <v>-1.3313510994741163E-4</v>
      </c>
      <c r="J214" s="26">
        <f t="shared" si="24"/>
        <v>6</v>
      </c>
      <c r="K214" s="26">
        <f t="shared" si="25"/>
        <v>6</v>
      </c>
      <c r="M214" s="26">
        <f t="shared" si="26"/>
        <v>6</v>
      </c>
      <c r="N214" s="26">
        <f t="shared" si="27"/>
        <v>6</v>
      </c>
      <c r="P214" s="1"/>
    </row>
    <row r="215" spans="1:16" x14ac:dyDescent="0.3">
      <c r="A215" t="s">
        <v>26</v>
      </c>
      <c r="B215" s="6">
        <v>48336</v>
      </c>
      <c r="C215" s="7">
        <v>48365</v>
      </c>
      <c r="D215" s="1">
        <f t="shared" si="20"/>
        <v>-29</v>
      </c>
      <c r="E215" s="5">
        <f t="shared" si="21"/>
        <v>-5.9996689837802048E-4</v>
      </c>
      <c r="F215" s="7">
        <v>48365</v>
      </c>
      <c r="G215" s="6">
        <f t="shared" si="22"/>
        <v>-29</v>
      </c>
      <c r="H215" s="4">
        <f t="shared" si="23"/>
        <v>-5.9996689837802048E-4</v>
      </c>
      <c r="J215" s="26">
        <f t="shared" si="24"/>
        <v>29</v>
      </c>
      <c r="K215" s="26">
        <f t="shared" si="25"/>
        <v>29</v>
      </c>
      <c r="M215" s="26">
        <f t="shared" si="26"/>
        <v>29</v>
      </c>
      <c r="N215" s="26">
        <f t="shared" si="27"/>
        <v>29</v>
      </c>
      <c r="P215" s="1"/>
    </row>
    <row r="216" spans="1:16" x14ac:dyDescent="0.3">
      <c r="A216" t="s">
        <v>25</v>
      </c>
      <c r="B216" s="6">
        <v>48981</v>
      </c>
      <c r="C216" s="7">
        <v>49012</v>
      </c>
      <c r="D216" s="1">
        <f t="shared" si="20"/>
        <v>-31</v>
      </c>
      <c r="E216" s="5">
        <f t="shared" si="21"/>
        <v>-6.3289847083563015E-4</v>
      </c>
      <c r="F216" s="7">
        <v>49012</v>
      </c>
      <c r="G216" s="6">
        <f t="shared" si="22"/>
        <v>-31</v>
      </c>
      <c r="H216" s="4">
        <f t="shared" si="23"/>
        <v>-6.3289847083563015E-4</v>
      </c>
      <c r="J216" s="26">
        <f t="shared" si="24"/>
        <v>31</v>
      </c>
      <c r="K216" s="26">
        <f t="shared" si="25"/>
        <v>31</v>
      </c>
      <c r="M216" s="26">
        <f t="shared" si="26"/>
        <v>31</v>
      </c>
      <c r="N216" s="26">
        <f t="shared" si="27"/>
        <v>31</v>
      </c>
      <c r="P216" s="1"/>
    </row>
    <row r="217" spans="1:16" x14ac:dyDescent="0.3">
      <c r="A217" t="s">
        <v>24</v>
      </c>
      <c r="B217" s="6">
        <v>55876</v>
      </c>
      <c r="C217" s="7">
        <v>55923</v>
      </c>
      <c r="D217" s="1">
        <f t="shared" si="20"/>
        <v>-47</v>
      </c>
      <c r="E217" s="5">
        <f t="shared" si="21"/>
        <v>-8.4114825685446348E-4</v>
      </c>
      <c r="F217" s="7">
        <v>55922</v>
      </c>
      <c r="G217" s="6">
        <f t="shared" si="22"/>
        <v>-46</v>
      </c>
      <c r="H217" s="4">
        <f t="shared" si="23"/>
        <v>-8.2325148543202801E-4</v>
      </c>
      <c r="J217" s="26">
        <f t="shared" si="24"/>
        <v>47</v>
      </c>
      <c r="K217" s="26">
        <f t="shared" si="25"/>
        <v>46</v>
      </c>
      <c r="M217" s="26">
        <f t="shared" si="26"/>
        <v>47</v>
      </c>
      <c r="N217" s="26">
        <f t="shared" si="27"/>
        <v>46</v>
      </c>
      <c r="P217" s="1"/>
    </row>
    <row r="218" spans="1:16" x14ac:dyDescent="0.3">
      <c r="A218" t="s">
        <v>23</v>
      </c>
      <c r="B218" s="6">
        <v>58611</v>
      </c>
      <c r="C218" s="7">
        <v>58638</v>
      </c>
      <c r="D218" s="1">
        <f t="shared" si="20"/>
        <v>-27</v>
      </c>
      <c r="E218" s="5">
        <f t="shared" si="21"/>
        <v>-4.6066438040640837E-4</v>
      </c>
      <c r="F218" s="7">
        <v>58637</v>
      </c>
      <c r="G218" s="6">
        <f t="shared" si="22"/>
        <v>-26</v>
      </c>
      <c r="H218" s="4">
        <f t="shared" si="23"/>
        <v>-4.4360273668765248E-4</v>
      </c>
      <c r="J218" s="26">
        <f t="shared" si="24"/>
        <v>27</v>
      </c>
      <c r="K218" s="26">
        <f t="shared" si="25"/>
        <v>26</v>
      </c>
      <c r="M218" s="26">
        <f t="shared" si="26"/>
        <v>27</v>
      </c>
      <c r="N218" s="26">
        <f t="shared" si="27"/>
        <v>26</v>
      </c>
      <c r="P218" s="1"/>
    </row>
    <row r="219" spans="1:16" x14ac:dyDescent="0.3">
      <c r="A219" t="s">
        <v>22</v>
      </c>
      <c r="B219" s="6">
        <v>51137</v>
      </c>
      <c r="C219" s="7">
        <v>51144</v>
      </c>
      <c r="D219" s="1">
        <f t="shared" si="20"/>
        <v>-7</v>
      </c>
      <c r="E219" s="5">
        <f t="shared" si="21"/>
        <v>-1.3688718540391496E-4</v>
      </c>
      <c r="F219" s="7">
        <v>51144</v>
      </c>
      <c r="G219" s="6">
        <f t="shared" si="22"/>
        <v>-7</v>
      </c>
      <c r="H219" s="4">
        <f t="shared" si="23"/>
        <v>-1.3688718540391496E-4</v>
      </c>
      <c r="J219" s="26">
        <f t="shared" si="24"/>
        <v>7</v>
      </c>
      <c r="K219" s="26">
        <f t="shared" si="25"/>
        <v>7</v>
      </c>
      <c r="M219" s="26">
        <f t="shared" si="26"/>
        <v>7</v>
      </c>
      <c r="N219" s="26">
        <f t="shared" si="27"/>
        <v>7</v>
      </c>
      <c r="P219" s="1"/>
    </row>
    <row r="220" spans="1:16" x14ac:dyDescent="0.3">
      <c r="A220" t="s">
        <v>21</v>
      </c>
      <c r="B220" s="6">
        <v>59233</v>
      </c>
      <c r="C220" s="7">
        <v>59250</v>
      </c>
      <c r="D220" s="1">
        <f t="shared" si="20"/>
        <v>-17</v>
      </c>
      <c r="E220" s="5">
        <f t="shared" si="21"/>
        <v>-2.8700217784005536E-4</v>
      </c>
      <c r="F220" s="7">
        <v>59250</v>
      </c>
      <c r="G220" s="6">
        <f t="shared" si="22"/>
        <v>-17</v>
      </c>
      <c r="H220" s="4">
        <f t="shared" si="23"/>
        <v>-2.8700217784005536E-4</v>
      </c>
      <c r="J220" s="26">
        <f t="shared" si="24"/>
        <v>17</v>
      </c>
      <c r="K220" s="26">
        <f t="shared" si="25"/>
        <v>17</v>
      </c>
      <c r="M220" s="26">
        <f t="shared" si="26"/>
        <v>17</v>
      </c>
      <c r="N220" s="26">
        <f t="shared" si="27"/>
        <v>17</v>
      </c>
      <c r="P220" s="1"/>
    </row>
    <row r="221" spans="1:16" x14ac:dyDescent="0.3">
      <c r="A221" t="s">
        <v>20</v>
      </c>
      <c r="B221" s="6">
        <v>49372</v>
      </c>
      <c r="C221" s="7">
        <v>49387</v>
      </c>
      <c r="D221" s="1">
        <f t="shared" si="20"/>
        <v>-15</v>
      </c>
      <c r="E221" s="5">
        <f t="shared" si="21"/>
        <v>-3.0381592805638823E-4</v>
      </c>
      <c r="F221" s="7">
        <v>49387</v>
      </c>
      <c r="G221" s="6">
        <f t="shared" si="22"/>
        <v>-15</v>
      </c>
      <c r="H221" s="4">
        <f t="shared" si="23"/>
        <v>-3.0381592805638823E-4</v>
      </c>
      <c r="J221" s="26">
        <f t="shared" si="24"/>
        <v>15</v>
      </c>
      <c r="K221" s="26">
        <f t="shared" si="25"/>
        <v>15</v>
      </c>
      <c r="M221" s="26">
        <f t="shared" si="26"/>
        <v>15</v>
      </c>
      <c r="N221" s="26">
        <f t="shared" si="27"/>
        <v>15</v>
      </c>
      <c r="P221" s="1"/>
    </row>
    <row r="222" spans="1:16" x14ac:dyDescent="0.3">
      <c r="A222" t="s">
        <v>19</v>
      </c>
      <c r="B222" s="6">
        <v>46748</v>
      </c>
      <c r="C222" s="7">
        <v>46758</v>
      </c>
      <c r="D222" s="1">
        <f t="shared" si="20"/>
        <v>-10</v>
      </c>
      <c r="E222" s="5">
        <f t="shared" si="21"/>
        <v>-2.1391289466929066E-4</v>
      </c>
      <c r="F222" s="7">
        <v>46758</v>
      </c>
      <c r="G222" s="6">
        <f t="shared" si="22"/>
        <v>-10</v>
      </c>
      <c r="H222" s="4">
        <f t="shared" si="23"/>
        <v>-2.1391289466929066E-4</v>
      </c>
      <c r="J222" s="26">
        <f t="shared" si="24"/>
        <v>10</v>
      </c>
      <c r="K222" s="26">
        <f t="shared" si="25"/>
        <v>10</v>
      </c>
      <c r="M222" s="26">
        <f t="shared" si="26"/>
        <v>10</v>
      </c>
      <c r="N222" s="26">
        <f t="shared" si="27"/>
        <v>10</v>
      </c>
      <c r="P222" s="1"/>
    </row>
    <row r="223" spans="1:16" x14ac:dyDescent="0.3">
      <c r="A223" t="s">
        <v>18</v>
      </c>
      <c r="B223" s="6">
        <v>43940</v>
      </c>
      <c r="C223" s="7">
        <v>43956</v>
      </c>
      <c r="D223" s="1">
        <f t="shared" si="20"/>
        <v>-16</v>
      </c>
      <c r="E223" s="5">
        <f t="shared" si="21"/>
        <v>-3.6413290851160674E-4</v>
      </c>
      <c r="F223" s="7">
        <v>43956</v>
      </c>
      <c r="G223" s="6">
        <f t="shared" si="22"/>
        <v>-16</v>
      </c>
      <c r="H223" s="4">
        <f t="shared" si="23"/>
        <v>-3.6413290851160674E-4</v>
      </c>
      <c r="J223" s="26">
        <f t="shared" si="24"/>
        <v>16</v>
      </c>
      <c r="K223" s="26">
        <f t="shared" si="25"/>
        <v>16</v>
      </c>
      <c r="M223" s="26">
        <f t="shared" si="26"/>
        <v>16</v>
      </c>
      <c r="N223" s="26">
        <f t="shared" si="27"/>
        <v>16</v>
      </c>
      <c r="P223" s="1"/>
    </row>
    <row r="224" spans="1:16" x14ac:dyDescent="0.3">
      <c r="A224" t="s">
        <v>17</v>
      </c>
      <c r="B224" s="6">
        <v>47213</v>
      </c>
      <c r="C224" s="7">
        <v>47234</v>
      </c>
      <c r="D224" s="1">
        <f t="shared" si="20"/>
        <v>-21</v>
      </c>
      <c r="E224" s="5">
        <f t="shared" si="21"/>
        <v>-4.4479274776015079E-4</v>
      </c>
      <c r="F224" s="7">
        <v>47234</v>
      </c>
      <c r="G224" s="6">
        <f t="shared" si="22"/>
        <v>-21</v>
      </c>
      <c r="H224" s="4">
        <f t="shared" si="23"/>
        <v>-4.4479274776015079E-4</v>
      </c>
      <c r="J224" s="26">
        <f t="shared" si="24"/>
        <v>21</v>
      </c>
      <c r="K224" s="26">
        <f t="shared" si="25"/>
        <v>21</v>
      </c>
      <c r="M224" s="26">
        <f t="shared" si="26"/>
        <v>21</v>
      </c>
      <c r="N224" s="26">
        <f t="shared" si="27"/>
        <v>21</v>
      </c>
      <c r="P224" s="1"/>
    </row>
    <row r="225" spans="1:16" x14ac:dyDescent="0.3">
      <c r="A225" t="s">
        <v>16</v>
      </c>
      <c r="B225" s="6">
        <v>46096</v>
      </c>
      <c r="C225" s="7">
        <v>46111</v>
      </c>
      <c r="D225" s="1">
        <f t="shared" si="20"/>
        <v>-15</v>
      </c>
      <c r="E225" s="5">
        <f t="shared" si="21"/>
        <v>-3.2540784449843803E-4</v>
      </c>
      <c r="F225" s="7">
        <v>46111</v>
      </c>
      <c r="G225" s="6">
        <f t="shared" si="22"/>
        <v>-15</v>
      </c>
      <c r="H225" s="4">
        <f t="shared" si="23"/>
        <v>-3.2540784449843803E-4</v>
      </c>
      <c r="J225" s="26">
        <f t="shared" si="24"/>
        <v>15</v>
      </c>
      <c r="K225" s="26">
        <f t="shared" si="25"/>
        <v>15</v>
      </c>
      <c r="M225" s="26">
        <f t="shared" si="26"/>
        <v>15</v>
      </c>
      <c r="N225" s="26">
        <f t="shared" si="27"/>
        <v>15</v>
      </c>
      <c r="P225" s="1"/>
    </row>
    <row r="226" spans="1:16" x14ac:dyDescent="0.3">
      <c r="A226" t="s">
        <v>15</v>
      </c>
      <c r="B226" s="6">
        <v>44716</v>
      </c>
      <c r="C226" s="7">
        <v>44727</v>
      </c>
      <c r="D226" s="1">
        <f t="shared" si="20"/>
        <v>-11</v>
      </c>
      <c r="E226" s="5">
        <f t="shared" si="21"/>
        <v>-2.459969585830575E-4</v>
      </c>
      <c r="F226" s="7">
        <v>44727</v>
      </c>
      <c r="G226" s="6">
        <f t="shared" si="22"/>
        <v>-11</v>
      </c>
      <c r="H226" s="4">
        <f t="shared" si="23"/>
        <v>-2.459969585830575E-4</v>
      </c>
      <c r="J226" s="26">
        <f t="shared" si="24"/>
        <v>11</v>
      </c>
      <c r="K226" s="26">
        <f t="shared" si="25"/>
        <v>11</v>
      </c>
      <c r="M226" s="26">
        <f t="shared" si="26"/>
        <v>11</v>
      </c>
      <c r="N226" s="26">
        <f t="shared" si="27"/>
        <v>11</v>
      </c>
      <c r="P226" s="1"/>
    </row>
    <row r="227" spans="1:16" x14ac:dyDescent="0.3">
      <c r="A227" t="s">
        <v>14</v>
      </c>
      <c r="B227" s="6">
        <v>48866</v>
      </c>
      <c r="C227" s="7">
        <v>48881</v>
      </c>
      <c r="D227" s="1">
        <f t="shared" si="20"/>
        <v>-15</v>
      </c>
      <c r="E227" s="5">
        <f t="shared" si="21"/>
        <v>-3.0696189579666841E-4</v>
      </c>
      <c r="F227" s="7">
        <v>48881</v>
      </c>
      <c r="G227" s="6">
        <f t="shared" si="22"/>
        <v>-15</v>
      </c>
      <c r="H227" s="4">
        <f t="shared" si="23"/>
        <v>-3.0696189579666841E-4</v>
      </c>
      <c r="J227" s="26">
        <f t="shared" si="24"/>
        <v>15</v>
      </c>
      <c r="K227" s="26">
        <f t="shared" si="25"/>
        <v>15</v>
      </c>
      <c r="M227" s="26">
        <f t="shared" si="26"/>
        <v>15</v>
      </c>
      <c r="N227" s="26">
        <f t="shared" si="27"/>
        <v>15</v>
      </c>
      <c r="P227" s="1"/>
    </row>
    <row r="228" spans="1:16" x14ac:dyDescent="0.3">
      <c r="A228" t="s">
        <v>13</v>
      </c>
      <c r="B228" s="6">
        <v>48718</v>
      </c>
      <c r="C228" s="7">
        <v>48732</v>
      </c>
      <c r="D228" s="1">
        <f t="shared" si="20"/>
        <v>-14</v>
      </c>
      <c r="E228" s="5">
        <f t="shared" si="21"/>
        <v>-2.8736811855987522E-4</v>
      </c>
      <c r="F228" s="7">
        <v>48732</v>
      </c>
      <c r="G228" s="6">
        <f t="shared" si="22"/>
        <v>-14</v>
      </c>
      <c r="H228" s="4">
        <f t="shared" si="23"/>
        <v>-2.8736811855987522E-4</v>
      </c>
      <c r="J228" s="26">
        <f t="shared" si="24"/>
        <v>14</v>
      </c>
      <c r="K228" s="26">
        <f t="shared" si="25"/>
        <v>14</v>
      </c>
      <c r="M228" s="26">
        <f t="shared" si="26"/>
        <v>14</v>
      </c>
      <c r="N228" s="26">
        <f t="shared" si="27"/>
        <v>14</v>
      </c>
      <c r="P228" s="1"/>
    </row>
    <row r="229" spans="1:16" x14ac:dyDescent="0.3">
      <c r="A229" t="s">
        <v>12</v>
      </c>
      <c r="B229" s="6">
        <v>51902</v>
      </c>
      <c r="C229" s="7">
        <v>51955</v>
      </c>
      <c r="D229" s="1">
        <f t="shared" si="20"/>
        <v>-53</v>
      </c>
      <c r="E229" s="5">
        <f t="shared" si="21"/>
        <v>-1.0211552541327888E-3</v>
      </c>
      <c r="F229" s="7">
        <v>51955</v>
      </c>
      <c r="G229" s="6">
        <f t="shared" si="22"/>
        <v>-53</v>
      </c>
      <c r="H229" s="4">
        <f t="shared" si="23"/>
        <v>-1.0211552541327888E-3</v>
      </c>
      <c r="J229" s="26">
        <f t="shared" si="24"/>
        <v>53</v>
      </c>
      <c r="K229" s="26">
        <f t="shared" si="25"/>
        <v>53</v>
      </c>
      <c r="M229" s="26">
        <f t="shared" si="26"/>
        <v>53</v>
      </c>
      <c r="N229" s="26">
        <f t="shared" si="27"/>
        <v>53</v>
      </c>
      <c r="P229" s="1"/>
    </row>
    <row r="230" spans="1:16" x14ac:dyDescent="0.3">
      <c r="A230" t="s">
        <v>11</v>
      </c>
      <c r="B230" s="6">
        <v>59191</v>
      </c>
      <c r="C230" s="7">
        <v>59203</v>
      </c>
      <c r="D230" s="1">
        <f t="shared" si="20"/>
        <v>-12</v>
      </c>
      <c r="E230" s="5">
        <f t="shared" si="21"/>
        <v>-2.0273352367758613E-4</v>
      </c>
      <c r="F230" s="7">
        <v>59203</v>
      </c>
      <c r="G230" s="6">
        <f t="shared" si="22"/>
        <v>-12</v>
      </c>
      <c r="H230" s="4">
        <f t="shared" si="23"/>
        <v>-2.0273352367758613E-4</v>
      </c>
      <c r="J230" s="26">
        <f t="shared" si="24"/>
        <v>12</v>
      </c>
      <c r="K230" s="26">
        <f t="shared" si="25"/>
        <v>12</v>
      </c>
      <c r="M230" s="26">
        <f t="shared" si="26"/>
        <v>12</v>
      </c>
      <c r="N230" s="26">
        <f t="shared" si="27"/>
        <v>12</v>
      </c>
      <c r="P230" s="1"/>
    </row>
    <row r="231" spans="1:16" x14ac:dyDescent="0.3">
      <c r="A231" t="s">
        <v>10</v>
      </c>
      <c r="B231" s="6">
        <v>54760</v>
      </c>
      <c r="C231" s="7">
        <v>54762</v>
      </c>
      <c r="D231" s="1">
        <f t="shared" si="20"/>
        <v>-2</v>
      </c>
      <c r="E231" s="5">
        <f t="shared" si="21"/>
        <v>-3.6523009495982467E-5</v>
      </c>
      <c r="F231" s="7">
        <v>54762</v>
      </c>
      <c r="G231" s="6">
        <f t="shared" si="22"/>
        <v>-2</v>
      </c>
      <c r="H231" s="4">
        <f t="shared" si="23"/>
        <v>-3.6523009495982467E-5</v>
      </c>
      <c r="J231" s="26">
        <f t="shared" si="24"/>
        <v>2</v>
      </c>
      <c r="K231" s="26">
        <f t="shared" si="25"/>
        <v>2</v>
      </c>
      <c r="M231" s="26">
        <f t="shared" si="26"/>
        <v>2</v>
      </c>
      <c r="N231" s="26">
        <f t="shared" si="27"/>
        <v>2</v>
      </c>
      <c r="P231" s="1"/>
    </row>
    <row r="232" spans="1:16" x14ac:dyDescent="0.3">
      <c r="A232" t="s">
        <v>9</v>
      </c>
      <c r="B232" s="6">
        <v>52395</v>
      </c>
      <c r="C232" s="7">
        <v>52407</v>
      </c>
      <c r="D232" s="1">
        <f t="shared" si="20"/>
        <v>-12</v>
      </c>
      <c r="E232" s="5">
        <f t="shared" si="21"/>
        <v>-2.2902948754652161E-4</v>
      </c>
      <c r="F232" s="7">
        <v>52407</v>
      </c>
      <c r="G232" s="6">
        <f t="shared" si="22"/>
        <v>-12</v>
      </c>
      <c r="H232" s="4">
        <f t="shared" si="23"/>
        <v>-2.2902948754652161E-4</v>
      </c>
      <c r="J232" s="26">
        <f t="shared" si="24"/>
        <v>12</v>
      </c>
      <c r="K232" s="26">
        <f t="shared" si="25"/>
        <v>12</v>
      </c>
      <c r="M232" s="26">
        <f t="shared" si="26"/>
        <v>12</v>
      </c>
      <c r="N232" s="26">
        <f t="shared" si="27"/>
        <v>12</v>
      </c>
      <c r="P232" s="1"/>
    </row>
    <row r="233" spans="1:16" x14ac:dyDescent="0.3">
      <c r="A233" t="s">
        <v>8</v>
      </c>
      <c r="B233" s="6">
        <v>48069</v>
      </c>
      <c r="C233" s="7">
        <v>48066</v>
      </c>
      <c r="D233" s="1">
        <f t="shared" si="20"/>
        <v>3</v>
      </c>
      <c r="E233" s="5">
        <f t="shared" si="21"/>
        <v>6.2410285215003437E-5</v>
      </c>
      <c r="F233" s="7">
        <v>48066</v>
      </c>
      <c r="G233" s="6">
        <f t="shared" si="22"/>
        <v>3</v>
      </c>
      <c r="H233" s="4">
        <f t="shared" si="23"/>
        <v>6.2410285215003437E-5</v>
      </c>
      <c r="J233" s="26">
        <f t="shared" si="24"/>
        <v>3</v>
      </c>
      <c r="K233" s="26">
        <f t="shared" si="25"/>
        <v>3</v>
      </c>
      <c r="M233" s="26">
        <f t="shared" si="26"/>
        <v>3</v>
      </c>
      <c r="N233" s="26">
        <f t="shared" si="27"/>
        <v>3</v>
      </c>
      <c r="P233" s="1"/>
    </row>
    <row r="234" spans="1:16" x14ac:dyDescent="0.3">
      <c r="A234" t="s">
        <v>7</v>
      </c>
      <c r="B234" s="6">
        <v>48022</v>
      </c>
      <c r="C234" s="7">
        <v>48021</v>
      </c>
      <c r="D234" s="1">
        <f t="shared" si="20"/>
        <v>1</v>
      </c>
      <c r="E234" s="5">
        <f t="shared" si="21"/>
        <v>2.0823789096664029E-5</v>
      </c>
      <c r="F234" s="7">
        <v>48021</v>
      </c>
      <c r="G234" s="6">
        <f t="shared" si="22"/>
        <v>1</v>
      </c>
      <c r="H234" s="4">
        <f t="shared" si="23"/>
        <v>2.0823789096664029E-5</v>
      </c>
      <c r="J234" s="26">
        <f t="shared" si="24"/>
        <v>1</v>
      </c>
      <c r="K234" s="26">
        <f t="shared" si="25"/>
        <v>1</v>
      </c>
      <c r="M234" s="26">
        <f t="shared" si="26"/>
        <v>1</v>
      </c>
      <c r="N234" s="26">
        <f t="shared" si="27"/>
        <v>1</v>
      </c>
      <c r="P234" s="1"/>
    </row>
    <row r="235" spans="1:16" x14ac:dyDescent="0.3">
      <c r="A235" t="s">
        <v>6</v>
      </c>
      <c r="B235" s="6">
        <v>45315</v>
      </c>
      <c r="C235" s="7">
        <v>45323</v>
      </c>
      <c r="D235" s="1">
        <f t="shared" si="20"/>
        <v>-8</v>
      </c>
      <c r="E235" s="5">
        <f t="shared" si="21"/>
        <v>-1.7654198389054396E-4</v>
      </c>
      <c r="F235" s="7">
        <v>45323</v>
      </c>
      <c r="G235" s="6">
        <f t="shared" si="22"/>
        <v>-8</v>
      </c>
      <c r="H235" s="4">
        <f t="shared" si="23"/>
        <v>-1.7654198389054396E-4</v>
      </c>
      <c r="J235" s="26">
        <f t="shared" si="24"/>
        <v>8</v>
      </c>
      <c r="K235" s="26">
        <f t="shared" si="25"/>
        <v>8</v>
      </c>
      <c r="M235" s="26">
        <f t="shared" si="26"/>
        <v>8</v>
      </c>
      <c r="N235" s="26">
        <f t="shared" si="27"/>
        <v>8</v>
      </c>
      <c r="P235" s="1"/>
    </row>
    <row r="236" spans="1:16" x14ac:dyDescent="0.3">
      <c r="A236" t="s">
        <v>5</v>
      </c>
      <c r="B236" s="6">
        <v>46877</v>
      </c>
      <c r="C236" s="7">
        <v>46886</v>
      </c>
      <c r="D236" s="1">
        <f t="shared" si="20"/>
        <v>-9</v>
      </c>
      <c r="E236" s="5">
        <f t="shared" si="21"/>
        <v>-1.9199180834951043E-4</v>
      </c>
      <c r="F236" s="7">
        <v>46886</v>
      </c>
      <c r="G236" s="6">
        <f t="shared" si="22"/>
        <v>-9</v>
      </c>
      <c r="H236" s="4">
        <f t="shared" si="23"/>
        <v>-1.9199180834951043E-4</v>
      </c>
      <c r="J236" s="26">
        <f t="shared" si="24"/>
        <v>9</v>
      </c>
      <c r="K236" s="26">
        <f t="shared" si="25"/>
        <v>9</v>
      </c>
      <c r="M236" s="26">
        <f t="shared" si="26"/>
        <v>9</v>
      </c>
      <c r="N236" s="26">
        <f t="shared" si="27"/>
        <v>9</v>
      </c>
      <c r="P236" s="1"/>
    </row>
    <row r="237" spans="1:16" x14ac:dyDescent="0.3">
      <c r="A237" t="s">
        <v>4</v>
      </c>
      <c r="B237" s="6">
        <v>45899</v>
      </c>
      <c r="C237" s="7">
        <v>45910</v>
      </c>
      <c r="D237" s="1">
        <f t="shared" si="20"/>
        <v>-11</v>
      </c>
      <c r="E237" s="5">
        <f t="shared" si="21"/>
        <v>-2.3965663739950762E-4</v>
      </c>
      <c r="F237" s="7">
        <v>45910</v>
      </c>
      <c r="G237" s="6">
        <f t="shared" si="22"/>
        <v>-11</v>
      </c>
      <c r="H237" s="4">
        <f t="shared" si="23"/>
        <v>-2.3965663739950762E-4</v>
      </c>
      <c r="J237" s="26">
        <f t="shared" si="24"/>
        <v>11</v>
      </c>
      <c r="K237" s="26">
        <f t="shared" si="25"/>
        <v>11</v>
      </c>
      <c r="M237" s="26">
        <f t="shared" si="26"/>
        <v>11</v>
      </c>
      <c r="N237" s="26">
        <f t="shared" si="27"/>
        <v>11</v>
      </c>
      <c r="P237" s="1"/>
    </row>
    <row r="238" spans="1:16" x14ac:dyDescent="0.3">
      <c r="A238" t="s">
        <v>3</v>
      </c>
      <c r="B238" s="6">
        <v>45062</v>
      </c>
      <c r="C238" s="7">
        <v>45067</v>
      </c>
      <c r="D238" s="1">
        <f t="shared" si="20"/>
        <v>-5</v>
      </c>
      <c r="E238" s="5">
        <f t="shared" si="21"/>
        <v>-1.1095823532022547E-4</v>
      </c>
      <c r="F238" s="7">
        <v>45067</v>
      </c>
      <c r="G238" s="6">
        <f t="shared" si="22"/>
        <v>-5</v>
      </c>
      <c r="H238" s="4">
        <f t="shared" si="23"/>
        <v>-1.1095823532022547E-4</v>
      </c>
      <c r="J238" s="26">
        <f t="shared" si="24"/>
        <v>5</v>
      </c>
      <c r="K238" s="26">
        <f t="shared" si="25"/>
        <v>5</v>
      </c>
      <c r="M238" s="26">
        <f t="shared" si="26"/>
        <v>5</v>
      </c>
      <c r="N238" s="26">
        <f t="shared" si="27"/>
        <v>5</v>
      </c>
      <c r="P238" s="1"/>
    </row>
    <row r="239" spans="1:16" x14ac:dyDescent="0.3">
      <c r="A239" t="s">
        <v>2</v>
      </c>
      <c r="B239" s="6">
        <v>49222</v>
      </c>
      <c r="C239" s="7">
        <v>49246</v>
      </c>
      <c r="D239" s="1">
        <f t="shared" si="20"/>
        <v>-24</v>
      </c>
      <c r="E239" s="5">
        <f t="shared" si="21"/>
        <v>-4.8758685140790704E-4</v>
      </c>
      <c r="F239" s="7">
        <v>49246</v>
      </c>
      <c r="G239" s="6">
        <f t="shared" si="22"/>
        <v>-24</v>
      </c>
      <c r="H239" s="4">
        <f t="shared" si="23"/>
        <v>-4.8758685140790704E-4</v>
      </c>
      <c r="J239" s="26">
        <f t="shared" si="24"/>
        <v>24</v>
      </c>
      <c r="K239" s="26">
        <f t="shared" si="25"/>
        <v>24</v>
      </c>
      <c r="M239" s="26">
        <f t="shared" si="26"/>
        <v>24</v>
      </c>
      <c r="N239" s="26">
        <f t="shared" si="27"/>
        <v>24</v>
      </c>
      <c r="P239" s="1"/>
    </row>
    <row r="240" spans="1:16" x14ac:dyDescent="0.3">
      <c r="A240" t="s">
        <v>1</v>
      </c>
      <c r="B240" s="6">
        <v>50808</v>
      </c>
      <c r="C240" s="7">
        <v>50833</v>
      </c>
      <c r="D240" s="1">
        <f t="shared" si="20"/>
        <v>-25</v>
      </c>
      <c r="E240" s="5">
        <f t="shared" si="21"/>
        <v>-4.9204849629979534E-4</v>
      </c>
      <c r="F240" s="7">
        <v>50833</v>
      </c>
      <c r="G240" s="6">
        <f t="shared" si="22"/>
        <v>-25</v>
      </c>
      <c r="H240" s="4">
        <f t="shared" si="23"/>
        <v>-4.9204849629979534E-4</v>
      </c>
      <c r="J240" s="26">
        <f t="shared" si="24"/>
        <v>25</v>
      </c>
      <c r="K240" s="26">
        <f t="shared" si="25"/>
        <v>25</v>
      </c>
      <c r="M240" s="26">
        <f t="shared" si="26"/>
        <v>25</v>
      </c>
      <c r="N240" s="26">
        <f t="shared" si="27"/>
        <v>25</v>
      </c>
      <c r="P240" s="1"/>
    </row>
    <row r="241" spans="1:16" x14ac:dyDescent="0.3">
      <c r="A241" s="11" t="s">
        <v>0</v>
      </c>
      <c r="B241" s="12">
        <v>53788</v>
      </c>
      <c r="C241" s="13">
        <v>53859</v>
      </c>
      <c r="D241" s="14">
        <f t="shared" si="20"/>
        <v>-71</v>
      </c>
      <c r="E241" s="15">
        <f t="shared" si="21"/>
        <v>-1.319997025358816E-3</v>
      </c>
      <c r="F241" s="13">
        <v>53859</v>
      </c>
      <c r="G241" s="12">
        <f t="shared" si="22"/>
        <v>-71</v>
      </c>
      <c r="H241" s="16">
        <f t="shared" si="23"/>
        <v>-1.319997025358816E-3</v>
      </c>
      <c r="J241" s="29">
        <f t="shared" si="24"/>
        <v>71</v>
      </c>
      <c r="K241" s="29">
        <f t="shared" si="25"/>
        <v>71</v>
      </c>
      <c r="M241" s="29">
        <f t="shared" si="26"/>
        <v>71</v>
      </c>
      <c r="N241" s="29">
        <f t="shared" si="27"/>
        <v>71</v>
      </c>
      <c r="P241" s="1"/>
    </row>
    <row r="242" spans="1:16" x14ac:dyDescent="0.3">
      <c r="C242" s="7">
        <f>SUM(C2:C241)</f>
        <v>10988969</v>
      </c>
      <c r="D242" s="1"/>
      <c r="E242" s="1"/>
      <c r="F242" s="6">
        <f>SUM(F2:F241)</f>
        <v>10978875</v>
      </c>
      <c r="J242" s="27">
        <f>SUM(J2:J241)</f>
        <v>13721</v>
      </c>
      <c r="K242" s="27">
        <f>SUM(K2:K241)</f>
        <v>14379</v>
      </c>
      <c r="M242" s="27">
        <f>SUM(M146:M241)</f>
        <v>4702</v>
      </c>
      <c r="N242" s="27">
        <f>SUM(N146:N241)</f>
        <v>1924</v>
      </c>
      <c r="P242" s="1"/>
    </row>
    <row r="243" spans="1:16" x14ac:dyDescent="0.3">
      <c r="C243" s="1"/>
      <c r="D243" s="1"/>
      <c r="E243" s="1"/>
      <c r="J243" s="30">
        <f>J242/C242</f>
        <v>1.2486157709608609E-3</v>
      </c>
      <c r="K243" s="38">
        <f>K242/F242</f>
        <v>1.3096970317997062E-3</v>
      </c>
      <c r="M243" s="30">
        <f>M242/SUM(C146:C241)</f>
        <v>1.0173774208422162E-3</v>
      </c>
      <c r="N243" s="38">
        <f>N242/SUM(F146:F241)</f>
        <v>4.1654930469390877E-4</v>
      </c>
      <c r="P243" s="1"/>
    </row>
    <row r="244" spans="1:16" x14ac:dyDescent="0.3">
      <c r="C244" s="1"/>
      <c r="D244" s="1"/>
      <c r="E244" s="1"/>
      <c r="P244" s="1"/>
    </row>
    <row r="245" spans="1:16" x14ac:dyDescent="0.3">
      <c r="P245" s="1"/>
    </row>
    <row r="246" spans="1:16" x14ac:dyDescent="0.3">
      <c r="P246" s="1"/>
    </row>
    <row r="247" spans="1:16" x14ac:dyDescent="0.3">
      <c r="P247" s="1"/>
    </row>
    <row r="248" spans="1:16" x14ac:dyDescent="0.3">
      <c r="P248" s="1"/>
    </row>
    <row r="249" spans="1:16" x14ac:dyDescent="0.3">
      <c r="P249" s="1"/>
    </row>
    <row r="250" spans="1:16" x14ac:dyDescent="0.3">
      <c r="P250" s="1"/>
    </row>
    <row r="251" spans="1:16" x14ac:dyDescent="0.3">
      <c r="P251" s="1"/>
    </row>
    <row r="252" spans="1:16" x14ac:dyDescent="0.3">
      <c r="P252" s="1"/>
    </row>
    <row r="253" spans="1:16" x14ac:dyDescent="0.3">
      <c r="P253" s="1"/>
    </row>
    <row r="254" spans="1:16" x14ac:dyDescent="0.3">
      <c r="P254" s="1"/>
    </row>
    <row r="255" spans="1:16" x14ac:dyDescent="0.3">
      <c r="P255" s="1"/>
    </row>
    <row r="256" spans="1:16" x14ac:dyDescent="0.3">
      <c r="P256" s="1"/>
    </row>
    <row r="257" spans="16:16" x14ac:dyDescent="0.3">
      <c r="P257" s="1"/>
    </row>
    <row r="258" spans="16:16" x14ac:dyDescent="0.3">
      <c r="P258" s="1"/>
    </row>
    <row r="259" spans="16:16" x14ac:dyDescent="0.3">
      <c r="P259" s="1"/>
    </row>
    <row r="260" spans="16:16" x14ac:dyDescent="0.3">
      <c r="P260" s="1"/>
    </row>
    <row r="261" spans="16:16" x14ac:dyDescent="0.3">
      <c r="P261" s="1"/>
    </row>
    <row r="262" spans="16:16" x14ac:dyDescent="0.3">
      <c r="P262" s="1"/>
    </row>
    <row r="263" spans="16:16" x14ac:dyDescent="0.3">
      <c r="P263" s="1"/>
    </row>
    <row r="264" spans="16:16" x14ac:dyDescent="0.3">
      <c r="P264" s="1"/>
    </row>
    <row r="265" spans="16:16" x14ac:dyDescent="0.3">
      <c r="P265" s="1"/>
    </row>
    <row r="266" spans="16:16" x14ac:dyDescent="0.3">
      <c r="P266" s="1"/>
    </row>
    <row r="267" spans="16:16" x14ac:dyDescent="0.3">
      <c r="P267" s="1"/>
    </row>
    <row r="268" spans="16:16" x14ac:dyDescent="0.3">
      <c r="P268" s="1"/>
    </row>
    <row r="269" spans="16:16" x14ac:dyDescent="0.3">
      <c r="P269" s="1"/>
    </row>
    <row r="270" spans="16:16" x14ac:dyDescent="0.3">
      <c r="P270" s="1"/>
    </row>
    <row r="271" spans="16:16" x14ac:dyDescent="0.3">
      <c r="P271" s="1"/>
    </row>
    <row r="272" spans="16:16" x14ac:dyDescent="0.3">
      <c r="P272" s="1"/>
    </row>
    <row r="273" spans="16:16" x14ac:dyDescent="0.3">
      <c r="P273" s="1"/>
    </row>
    <row r="274" spans="16:16" x14ac:dyDescent="0.3">
      <c r="P274" s="1"/>
    </row>
    <row r="275" spans="16:16" x14ac:dyDescent="0.3">
      <c r="P275" s="1"/>
    </row>
    <row r="276" spans="16:16" x14ac:dyDescent="0.3">
      <c r="P276" s="1"/>
    </row>
    <row r="277" spans="16:16" x14ac:dyDescent="0.3">
      <c r="P277" s="1"/>
    </row>
    <row r="278" spans="16:16" x14ac:dyDescent="0.3">
      <c r="P278" s="1"/>
    </row>
    <row r="279" spans="16:16" x14ac:dyDescent="0.3">
      <c r="P279" s="1"/>
    </row>
    <row r="280" spans="16:16" x14ac:dyDescent="0.3">
      <c r="P280" s="1"/>
    </row>
    <row r="281" spans="16:16" x14ac:dyDescent="0.3">
      <c r="P281" s="1"/>
    </row>
  </sheetData>
  <sortState ref="A2:H24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2" sqref="S3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valeurs_mensuelles</vt:lpstr>
      <vt:lpstr>Graph</vt:lpstr>
      <vt:lpstr>AnomInsee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dcterms:created xsi:type="dcterms:W3CDTF">2021-02-25T12:30:43Z</dcterms:created>
  <dcterms:modified xsi:type="dcterms:W3CDTF">2021-03-23T16:10:06Z</dcterms:modified>
</cp:coreProperties>
</file>